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lfonso\Downloads\"/>
    </mc:Choice>
  </mc:AlternateContent>
  <xr:revisionPtr revIDLastSave="0" documentId="8_{1E4988E7-BF77-4E2D-9514-D0EB258A8D4D}" xr6:coauthVersionLast="47" xr6:coauthVersionMax="47" xr10:uidLastSave="{00000000-0000-0000-0000-000000000000}"/>
  <bookViews>
    <workbookView xWindow="-120" yWindow="-120" windowWidth="19440" windowHeight="15000" activeTab="5" xr2:uid="{00000000-000D-0000-FFFF-FFFF00000000}"/>
  </bookViews>
  <sheets>
    <sheet name="Table 1" sheetId="6" r:id="rId1"/>
    <sheet name="Table 2" sheetId="5" r:id="rId2"/>
    <sheet name="Table 3" sheetId="22" r:id="rId3"/>
    <sheet name="Table 4" sheetId="19" r:id="rId4"/>
    <sheet name="Table 5" sheetId="23" r:id="rId5"/>
    <sheet name="A1" sheetId="4" r:id="rId6"/>
    <sheet name="A2" sheetId="9" r:id="rId7"/>
    <sheet name="A3" sheetId="7" r:id="rId8"/>
    <sheet name="A4" sheetId="12" r:id="rId9"/>
    <sheet name="A5" sheetId="13" r:id="rId10"/>
    <sheet name="A6" sheetId="21" r:id="rId11"/>
    <sheet name="A7" sheetId="18" r:id="rId12"/>
  </sheets>
  <definedNames>
    <definedName name="_xlnm.Print_Area" localSheetId="5">'A1'!$A$1:$E$14</definedName>
    <definedName name="_xlnm.Print_Area" localSheetId="6">'A2'!$A$1:$K$14</definedName>
    <definedName name="_xlnm.Print_Area" localSheetId="8">'A4'!$A$1:$H$21</definedName>
    <definedName name="_xlnm.Print_Area" localSheetId="9">'A5'!$A$1:$H$38</definedName>
    <definedName name="_xlnm.Print_Area" localSheetId="10">'A6'!$A$1:$F$45</definedName>
    <definedName name="_xlnm.Print_Area" localSheetId="11">'A7'!$A$1:$F$45</definedName>
    <definedName name="_xlnm.Print_Area" localSheetId="0">'Table 1'!$A$1:$H$14</definedName>
    <definedName name="_xlnm.Print_Area" localSheetId="1">'Table 2'!$A$1:$I$14</definedName>
    <definedName name="_xlnm.Print_Area" localSheetId="2">'Table 3'!$A$1:$K$33</definedName>
    <definedName name="_xlnm.Print_Area" localSheetId="3">'Table 4'!$A$1:$F$20</definedName>
    <definedName name="_xlnm.Print_Area" localSheetId="4">'Table 5'!$A$1:$L$33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J13" i="9"/>
  <c r="J12" i="9"/>
  <c r="J11" i="9"/>
  <c r="J10" i="9"/>
  <c r="J9" i="9"/>
  <c r="J8" i="9"/>
  <c r="J7" i="9"/>
  <c r="J6" i="9"/>
  <c r="J5" i="9"/>
  <c r="H13" i="9"/>
  <c r="H12" i="9"/>
  <c r="H11" i="9"/>
  <c r="H10" i="9"/>
  <c r="H9" i="9"/>
  <c r="H8" i="9"/>
  <c r="H7" i="9"/>
  <c r="H6" i="9"/>
  <c r="H5" i="9"/>
  <c r="F13" i="9"/>
  <c r="F12" i="9"/>
  <c r="F11" i="9"/>
  <c r="F10" i="9"/>
  <c r="F9" i="9"/>
  <c r="F8" i="9"/>
  <c r="F7" i="9"/>
  <c r="F6" i="9"/>
  <c r="F5" i="9"/>
  <c r="J4" i="9"/>
  <c r="H4" i="9"/>
  <c r="F4" i="9"/>
  <c r="D13" i="9"/>
  <c r="D12" i="9"/>
  <c r="D11" i="9"/>
  <c r="D10" i="9"/>
  <c r="D9" i="9"/>
  <c r="D8" i="9"/>
  <c r="D7" i="9"/>
  <c r="D6" i="9"/>
  <c r="D5" i="9"/>
  <c r="D4" i="9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U4" i="7"/>
  <c r="S4" i="7"/>
  <c r="Q4" i="7"/>
  <c r="O4" i="7"/>
  <c r="M4" i="7"/>
  <c r="K4" i="7"/>
  <c r="I4" i="7"/>
  <c r="G4" i="7"/>
  <c r="E4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H13" i="5"/>
  <c r="H12" i="5"/>
  <c r="H11" i="5"/>
  <c r="H10" i="5"/>
  <c r="H9" i="5"/>
  <c r="H8" i="5"/>
  <c r="H7" i="5"/>
  <c r="H6" i="5"/>
  <c r="H5" i="5"/>
  <c r="F13" i="5"/>
  <c r="F12" i="5"/>
  <c r="F11" i="5"/>
  <c r="F10" i="5"/>
  <c r="F9" i="5"/>
  <c r="F8" i="5"/>
  <c r="F7" i="5"/>
  <c r="F6" i="5"/>
  <c r="F5" i="5"/>
  <c r="D13" i="5"/>
  <c r="D12" i="5"/>
  <c r="D11" i="5"/>
  <c r="D10" i="5"/>
  <c r="D9" i="5"/>
  <c r="D8" i="5"/>
  <c r="D7" i="5"/>
  <c r="D6" i="5"/>
  <c r="D5" i="5"/>
  <c r="H4" i="5"/>
  <c r="F4" i="5"/>
  <c r="D4" i="5"/>
  <c r="F13" i="6"/>
  <c r="F12" i="6"/>
  <c r="F11" i="6"/>
  <c r="F10" i="6"/>
  <c r="F9" i="6"/>
  <c r="F8" i="6"/>
  <c r="F7" i="6"/>
  <c r="F6" i="6"/>
  <c r="F5" i="6"/>
  <c r="F4" i="6"/>
  <c r="D13" i="6"/>
  <c r="D12" i="6"/>
  <c r="D11" i="6"/>
  <c r="D10" i="6"/>
  <c r="D9" i="6"/>
  <c r="D8" i="6"/>
  <c r="D7" i="6"/>
  <c r="D6" i="6"/>
  <c r="D5" i="6"/>
  <c r="D4" i="6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<sst xmlns="http://schemas.openxmlformats.org/spreadsheetml/2006/main" count="457" uniqueCount="196">
  <si>
    <t>BAJA CALIFORNIA SUR</t>
  </si>
  <si>
    <t>CAMPECHE</t>
  </si>
  <si>
    <t>CHIAPAS</t>
  </si>
  <si>
    <t>COLIMA</t>
  </si>
  <si>
    <t>GUERRERO</t>
  </si>
  <si>
    <t>JALISCO</t>
  </si>
  <si>
    <t>MEXICO</t>
  </si>
  <si>
    <t>MICHOACAN</t>
  </si>
  <si>
    <t>NAYARIT</t>
  </si>
  <si>
    <t>NUEVO LEON</t>
  </si>
  <si>
    <t>OAXACA</t>
  </si>
  <si>
    <t>PUEBLA</t>
  </si>
  <si>
    <t>QUINTANA ROO</t>
  </si>
  <si>
    <t>SINALOA</t>
  </si>
  <si>
    <t>SONORA</t>
  </si>
  <si>
    <t>TABASCO</t>
  </si>
  <si>
    <t>TAMAULIPAS</t>
  </si>
  <si>
    <t>VERACRUZ</t>
  </si>
  <si>
    <t>YUCATAN</t>
  </si>
  <si>
    <t>AGUASCALIENTES</t>
  </si>
  <si>
    <t>BAJA CALIFORNIA</t>
  </si>
  <si>
    <t>CDMX</t>
  </si>
  <si>
    <t>COAHUILA</t>
  </si>
  <si>
    <t>DURANGO</t>
  </si>
  <si>
    <t>GUANAJUATO</t>
  </si>
  <si>
    <t>HIDALGO</t>
  </si>
  <si>
    <t>MORELOS</t>
  </si>
  <si>
    <t>QUERETARO</t>
  </si>
  <si>
    <t>SAN LUIS POTOSI</t>
  </si>
  <si>
    <t>TLAXCALA</t>
  </si>
  <si>
    <t>N</t>
  </si>
  <si>
    <t>%</t>
  </si>
  <si>
    <t>Obs</t>
  </si>
  <si>
    <t>Min</t>
  </si>
  <si>
    <t>Median</t>
  </si>
  <si>
    <t>Max</t>
  </si>
  <si>
    <t>VARIABLE</t>
  </si>
  <si>
    <t>p</t>
  </si>
  <si>
    <t>&lt;0.001</t>
  </si>
  <si>
    <t>P</t>
  </si>
  <si>
    <t>No</t>
  </si>
  <si>
    <t>OR</t>
  </si>
  <si>
    <t>Veracruz</t>
  </si>
  <si>
    <t>2.74 a 7.88</t>
  </si>
  <si>
    <t>Variable</t>
  </si>
  <si>
    <t>2.64 a 6.42</t>
  </si>
  <si>
    <t>0.60 a 1.47</t>
  </si>
  <si>
    <t>2.71 a 6.93</t>
  </si>
  <si>
    <t>7.88 a 23.72</t>
  </si>
  <si>
    <t>0.47 a 5.00</t>
  </si>
  <si>
    <t>0.87 a 2.34</t>
  </si>
  <si>
    <t>3.17 a 11.60</t>
  </si>
  <si>
    <t>1.19 a 2.05</t>
  </si>
  <si>
    <t>0.97 a 1.67</t>
  </si>
  <si>
    <t>0.44 a 2.37</t>
  </si>
  <si>
    <t xml:space="preserve">1.02 a 2.19 </t>
  </si>
  <si>
    <t>0.60 a 1.21</t>
  </si>
  <si>
    <t>0.66 a 1.16</t>
  </si>
  <si>
    <t>0.59 a 2.52</t>
  </si>
  <si>
    <t>1.24 a 1.46</t>
  </si>
  <si>
    <t>Morelos</t>
  </si>
  <si>
    <t>Quintana Roo</t>
  </si>
  <si>
    <t>Yucatán</t>
  </si>
  <si>
    <t>2.80 a 3.94</t>
  </si>
  <si>
    <t>0.98 a 1.21</t>
  </si>
  <si>
    <t>0.33 a 5.77</t>
  </si>
  <si>
    <t>0.42 a 0.54</t>
  </si>
  <si>
    <t>0.66 a 0.81</t>
  </si>
  <si>
    <t>1.10 a 1.29</t>
  </si>
  <si>
    <t>3.25 a 5.55</t>
  </si>
  <si>
    <t>0.81 a 1.05</t>
  </si>
  <si>
    <t>1.42 a 1.71</t>
  </si>
  <si>
    <t>0.70 a 0.82</t>
  </si>
  <si>
    <t>0.49 a 0.85</t>
  </si>
  <si>
    <t>0.70 a 1.75</t>
  </si>
  <si>
    <t>0.72 a 5.73</t>
  </si>
  <si>
    <t>0.50 a 5.00</t>
  </si>
  <si>
    <t>1.14 a 14.39</t>
  </si>
  <si>
    <t>0.38 a 2.90</t>
  </si>
  <si>
    <t>0.59 a 5.14</t>
  </si>
  <si>
    <t>0.38 a 3.31</t>
  </si>
  <si>
    <t>2.41 a 7.08</t>
  </si>
  <si>
    <t>0.48 a 1.26</t>
  </si>
  <si>
    <t>13.87 a 81.35</t>
  </si>
  <si>
    <t>13.58 a 58.07</t>
  </si>
  <si>
    <t>01.18 a 1.46</t>
  </si>
  <si>
    <t>2.29 a 3.28</t>
  </si>
  <si>
    <t>0.45 a 0.59</t>
  </si>
  <si>
    <t>0.56 a 0.71</t>
  </si>
  <si>
    <t>1.36 a 1.80</t>
  </si>
  <si>
    <t>1.15 a 1.49</t>
  </si>
  <si>
    <t>4.35 a 13.12</t>
  </si>
  <si>
    <t>4.27 a 13.06</t>
  </si>
  <si>
    <t xml:space="preserve">1.04 a 2.25 </t>
  </si>
  <si>
    <t>0.68 a 5.46</t>
  </si>
  <si>
    <t>1.08 a 13.85</t>
  </si>
  <si>
    <t>0.32 a 2.50</t>
  </si>
  <si>
    <t>0.37 a 3.23</t>
  </si>
  <si>
    <t>p: Test Kruskal Wallis</t>
  </si>
  <si>
    <t>&lt;1</t>
  </si>
  <si>
    <t>1 to 4</t>
  </si>
  <si>
    <t>5 to 14</t>
  </si>
  <si>
    <t>15 to 24</t>
  </si>
  <si>
    <t>25 to 44</t>
  </si>
  <si>
    <t>45 to 64</t>
  </si>
  <si>
    <t>65 and more</t>
  </si>
  <si>
    <t>Total</t>
  </si>
  <si>
    <t>Serotype</t>
  </si>
  <si>
    <t>SEROTYPE</t>
  </si>
  <si>
    <t xml:space="preserve">Total </t>
  </si>
  <si>
    <t>Ambulatory</t>
  </si>
  <si>
    <t>Hospitalized</t>
  </si>
  <si>
    <t>Death</t>
  </si>
  <si>
    <t>non-severe dengue</t>
  </si>
  <si>
    <t>dengue with warning signs</t>
  </si>
  <si>
    <t>severe dengue</t>
  </si>
  <si>
    <t>DNV-1</t>
  </si>
  <si>
    <t>DNV-2</t>
  </si>
  <si>
    <t>DNV-3</t>
  </si>
  <si>
    <t>DNV-4</t>
  </si>
  <si>
    <t>coinfection DNV- 1 and DNV-2</t>
  </si>
  <si>
    <t>coinfection DNV-1 and DNV-3</t>
  </si>
  <si>
    <t>coinfection DNV-2 and DNV-3</t>
  </si>
  <si>
    <t>coinfection DNV-2 and DNV-4</t>
  </si>
  <si>
    <t>coinfection DNV-3 and DNV-4</t>
  </si>
  <si>
    <t>coinfection DNV-1 and DNV-2</t>
  </si>
  <si>
    <t>Type of patient</t>
  </si>
  <si>
    <t>N*</t>
  </si>
  <si>
    <t>*10 records with omission of classification.</t>
  </si>
  <si>
    <t>Age group</t>
  </si>
  <si>
    <t>Sex</t>
  </si>
  <si>
    <t>Pregnant</t>
  </si>
  <si>
    <t>Yes</t>
  </si>
  <si>
    <t>Clinical classification</t>
  </si>
  <si>
    <t>Non severe dengue</t>
  </si>
  <si>
    <t>Dengue with warning signs</t>
  </si>
  <si>
    <t>Severe dengue</t>
  </si>
  <si>
    <t>Missing</t>
  </si>
  <si>
    <t>95%CI</t>
  </si>
  <si>
    <t>Gestation weeks 30 to 40</t>
  </si>
  <si>
    <t>p: corrected chi square.</t>
  </si>
  <si>
    <t>Pregnancy</t>
  </si>
  <si>
    <t>Coinfection</t>
  </si>
  <si>
    <t>Development of severe dengue</t>
  </si>
  <si>
    <t>Hospitalization</t>
  </si>
  <si>
    <t>Non-conditional logistic regression.</t>
  </si>
  <si>
    <t>Estate</t>
  </si>
  <si>
    <t>p: Test Kruskal Wallis.</t>
  </si>
  <si>
    <t>B</t>
  </si>
  <si>
    <t>Wald</t>
  </si>
  <si>
    <t>gl</t>
  </si>
  <si>
    <t>Sig.</t>
  </si>
  <si>
    <t>Exp(B)</t>
  </si>
  <si>
    <t>Inferior</t>
  </si>
  <si>
    <t>Superior</t>
  </si>
  <si>
    <t>Region by climate</t>
  </si>
  <si>
    <t>Trimester of onset of signs and symptoms</t>
  </si>
  <si>
    <t>Constant</t>
  </si>
  <si>
    <t>95%CI EXP(B)</t>
  </si>
  <si>
    <t>Standard error</t>
  </si>
  <si>
    <t>95% CI Exp(B)</t>
  </si>
  <si>
    <t>Inf</t>
  </si>
  <si>
    <t>Sup</t>
  </si>
  <si>
    <t>6 to 18 years</t>
  </si>
  <si>
    <t>19 to 40 years</t>
  </si>
  <si>
    <t>1 to 5 years</t>
  </si>
  <si>
    <t>41 to 60 years</t>
  </si>
  <si>
    <t>61 year and more</t>
  </si>
  <si>
    <t>&lt;1 year</t>
  </si>
  <si>
    <t>61 years and more</t>
  </si>
  <si>
    <t>a. The reference category is: Serotype 4.</t>
  </si>
  <si>
    <t>b. This parameter is set to zero because it is redundant.</t>
  </si>
  <si>
    <t>Temperate humid and subhumid climate</t>
  </si>
  <si>
    <t>Warm humid and subhumid climate</t>
  </si>
  <si>
    <t>Trimester of onset of signs and symptoms (April to June)</t>
  </si>
  <si>
    <t>Trimester of onset of signs and symptoms (October to December)</t>
  </si>
  <si>
    <t>Trimester of onset of signs and symptoms (July to September)</t>
  </si>
  <si>
    <t>Intersection</t>
  </si>
  <si>
    <t>Table 1.</t>
  </si>
  <si>
    <t>Table 2.</t>
  </si>
  <si>
    <t>Table 3.</t>
  </si>
  <si>
    <t>Table 4.</t>
  </si>
  <si>
    <t>Table 5.</t>
  </si>
  <si>
    <t>Male</t>
  </si>
  <si>
    <t>Female</t>
  </si>
  <si>
    <t>FEMALE</t>
  </si>
  <si>
    <t>MALE</t>
  </si>
  <si>
    <t>Sex (Male)</t>
  </si>
  <si>
    <r>
      <t>0</t>
    </r>
    <r>
      <rPr>
        <vertAlign val="superscript"/>
        <sz val="10"/>
        <rFont val="Palatino Linotype"/>
        <family val="1"/>
      </rPr>
      <t>b</t>
    </r>
  </si>
  <si>
    <t>A3. Serotype and coinfection by State.</t>
  </si>
  <si>
    <t>A1. Distribution of dengue samples by serotypes and co-infections.</t>
  </si>
  <si>
    <t>A2. Distribution of dengue samples by serotype and coinfection by clinical classification.</t>
  </si>
  <si>
    <t>A4. Distribution of age summary measures by dengue serotype and co-infection.</t>
  </si>
  <si>
    <t>A5. Bivariate analysis based on the Ct value for selected variables.</t>
  </si>
  <si>
    <t>A6. Ct value by serotype, age, sex, pregnant, clinical classification and type of patient.</t>
  </si>
  <si>
    <t>A7. Multivariate analysis of the risks of age group and sex by dengue serotype.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</si>
</sst>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0.000"/>
    <numFmt numFmtId="167" formatCode="#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indexed="62"/>
      <name val="Palatino Linotype"/>
      <family val="1"/>
    </font>
    <font>
      <i/>
      <sz val="10"/>
      <color theme="1"/>
      <name val="Palatino Linotype"/>
      <family val="1"/>
    </font>
    <font>
      <vertAlign val="superscript"/>
      <sz val="10"/>
      <name val="Palatino Linotype"/>
      <family val="1"/>
    </font>
    <font>
      <sz val="9"/>
      <name val="Palatino Linotype"/>
      <family val="1"/>
    </font>
    <font>
      <sz val="9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66" fontId="7" fillId="0" borderId="0" xfId="1" applyNumberFormat="1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6" fillId="3" borderId="7" xfId="2" applyFont="1" applyFill="1" applyBorder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0" applyFont="1"/>
    <xf numFmtId="0" fontId="6" fillId="3" borderId="7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6" fontId="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166" fontId="7" fillId="2" borderId="0" xfId="3" applyNumberFormat="1" applyFont="1" applyFill="1" applyAlignment="1">
      <alignment horizontal="center" vertical="center"/>
    </xf>
    <xf numFmtId="167" fontId="7" fillId="2" borderId="0" xfId="3" applyNumberFormat="1" applyFont="1" applyFill="1" applyAlignment="1">
      <alignment horizontal="center" vertical="center"/>
    </xf>
    <xf numFmtId="0" fontId="7" fillId="0" borderId="7" xfId="3" applyFont="1" applyBorder="1" applyAlignment="1">
      <alignment horizontal="left" vertical="center" wrapText="1"/>
    </xf>
    <xf numFmtId="0" fontId="7" fillId="2" borderId="7" xfId="3" applyFont="1" applyFill="1" applyBorder="1" applyAlignment="1">
      <alignment horizontal="center" vertical="center"/>
    </xf>
    <xf numFmtId="167" fontId="7" fillId="2" borderId="7" xfId="3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167" fontId="7" fillId="0" borderId="7" xfId="3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wrapText="1"/>
    </xf>
    <xf numFmtId="0" fontId="6" fillId="3" borderId="7" xfId="2" applyFont="1" applyFill="1" applyBorder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7" xfId="3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">
    <cellStyle name="Normal" xfId="0" builtinId="0"/>
    <cellStyle name="Normal_Dengue severo" xfId="2" xr:uid="{00000000-0005-0000-0000-000001000000}"/>
    <cellStyle name="Normal_Hospitalizado" xfId="1" xr:uid="{00000000-0005-0000-0000-000002000000}"/>
    <cellStyle name="Normal_Serotipo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showGridLines="0" view="pageBreakPreview" zoomScale="90" zoomScaleNormal="100" zoomScaleSheetLayoutView="90" workbookViewId="0">
      <selection sqref="A1:XFD1048576"/>
    </sheetView>
  </sheetViews>
  <sheetFormatPr baseColWidth="10" defaultRowHeight="15" x14ac:dyDescent="0.25"/>
  <cols>
    <col min="1" max="1" width="2.85546875" style="2" customWidth="1"/>
    <col min="2" max="2" width="43.28515625" style="2" customWidth="1"/>
    <col min="3" max="3" width="6.140625" style="2" bestFit="1" customWidth="1"/>
    <col min="4" max="4" width="8" style="2" customWidth="1"/>
    <col min="5" max="5" width="6.5703125" style="2" customWidth="1"/>
    <col min="6" max="6" width="7.28515625" style="2" bestFit="1" customWidth="1"/>
    <col min="7" max="7" width="8.42578125" style="2" customWidth="1"/>
    <col min="8" max="8" width="3.28515625" style="2" customWidth="1"/>
    <col min="9" max="16384" width="11.42578125" style="2"/>
  </cols>
  <sheetData>
    <row r="1" spans="2:7" ht="23.25" customHeight="1" x14ac:dyDescent="0.25">
      <c r="B1" s="1" t="s">
        <v>178</v>
      </c>
    </row>
    <row r="2" spans="2:7" x14ac:dyDescent="0.25">
      <c r="B2" s="117" t="s">
        <v>108</v>
      </c>
      <c r="C2" s="116" t="s">
        <v>185</v>
      </c>
      <c r="D2" s="116"/>
      <c r="E2" s="116" t="s">
        <v>186</v>
      </c>
      <c r="F2" s="116"/>
      <c r="G2" s="4"/>
    </row>
    <row r="3" spans="2:7" x14ac:dyDescent="0.25">
      <c r="B3" s="118"/>
      <c r="C3" s="6" t="s">
        <v>30</v>
      </c>
      <c r="D3" s="6" t="s">
        <v>31</v>
      </c>
      <c r="E3" s="6" t="s">
        <v>30</v>
      </c>
      <c r="F3" s="6" t="s">
        <v>31</v>
      </c>
      <c r="G3" s="7" t="s">
        <v>37</v>
      </c>
    </row>
    <row r="4" spans="2:7" x14ac:dyDescent="0.25">
      <c r="B4" s="8" t="s">
        <v>116</v>
      </c>
      <c r="C4" s="9">
        <v>548</v>
      </c>
      <c r="D4" s="10">
        <f>C4/$C$13*100</f>
        <v>10.001825150574922</v>
      </c>
      <c r="E4" s="9">
        <v>569</v>
      </c>
      <c r="F4" s="10">
        <f>E4/$E$13*100</f>
        <v>11.265096020589983</v>
      </c>
      <c r="G4" s="11">
        <v>3.7999999999999999E-2</v>
      </c>
    </row>
    <row r="5" spans="2:7" x14ac:dyDescent="0.25">
      <c r="B5" s="12" t="s">
        <v>117</v>
      </c>
      <c r="C5" s="13">
        <v>1279</v>
      </c>
      <c r="D5" s="14">
        <f t="shared" ref="D5:D13" si="0">C5/$C$13*100</f>
        <v>23.343675853257896</v>
      </c>
      <c r="E5" s="13">
        <v>1057</v>
      </c>
      <c r="F5" s="14">
        <f t="shared" ref="F5:F13" si="1">E5/$E$13*100</f>
        <v>20.926549198178577</v>
      </c>
      <c r="G5" s="15">
        <v>3.0000000000000001E-3</v>
      </c>
    </row>
    <row r="6" spans="2:7" x14ac:dyDescent="0.25">
      <c r="B6" s="12" t="s">
        <v>118</v>
      </c>
      <c r="C6" s="13">
        <v>3465</v>
      </c>
      <c r="D6" s="14">
        <f t="shared" si="0"/>
        <v>63.241467421062239</v>
      </c>
      <c r="E6" s="13">
        <v>3262</v>
      </c>
      <c r="F6" s="14">
        <f t="shared" si="1"/>
        <v>64.581271035438519</v>
      </c>
      <c r="G6" s="15">
        <v>0.158</v>
      </c>
    </row>
    <row r="7" spans="2:7" x14ac:dyDescent="0.25">
      <c r="B7" s="12" t="s">
        <v>119</v>
      </c>
      <c r="C7" s="13">
        <v>147</v>
      </c>
      <c r="D7" s="14">
        <f t="shared" si="0"/>
        <v>2.6829713451359738</v>
      </c>
      <c r="E7" s="13">
        <v>124</v>
      </c>
      <c r="F7" s="14">
        <f t="shared" si="1"/>
        <v>2.4549594139774302</v>
      </c>
      <c r="G7" s="15">
        <v>0.498</v>
      </c>
    </row>
    <row r="8" spans="2:7" x14ac:dyDescent="0.25">
      <c r="B8" s="12" t="s">
        <v>120</v>
      </c>
      <c r="C8" s="13">
        <v>5</v>
      </c>
      <c r="D8" s="14">
        <f t="shared" si="0"/>
        <v>9.1257528746121558E-2</v>
      </c>
      <c r="E8" s="13">
        <v>10</v>
      </c>
      <c r="F8" s="14">
        <f t="shared" si="1"/>
        <v>0.19798059790140568</v>
      </c>
      <c r="G8" s="15">
        <v>0.23300000000000001</v>
      </c>
    </row>
    <row r="9" spans="2:7" x14ac:dyDescent="0.25">
      <c r="B9" s="12" t="s">
        <v>121</v>
      </c>
      <c r="C9" s="13">
        <v>8</v>
      </c>
      <c r="D9" s="14">
        <f t="shared" si="0"/>
        <v>0.14601204599379447</v>
      </c>
      <c r="E9" s="13">
        <v>4</v>
      </c>
      <c r="F9" s="14">
        <f t="shared" si="1"/>
        <v>7.9192239160562269E-2</v>
      </c>
      <c r="G9" s="15">
        <v>0.46700000000000003</v>
      </c>
    </row>
    <row r="10" spans="2:7" x14ac:dyDescent="0.25">
      <c r="B10" s="12" t="s">
        <v>122</v>
      </c>
      <c r="C10" s="13">
        <v>23</v>
      </c>
      <c r="D10" s="14">
        <f t="shared" si="0"/>
        <v>0.41978463223215912</v>
      </c>
      <c r="E10" s="13">
        <v>18</v>
      </c>
      <c r="F10" s="14">
        <f t="shared" si="1"/>
        <v>0.35636507622253016</v>
      </c>
      <c r="G10" s="15">
        <v>0.71399999999999997</v>
      </c>
    </row>
    <row r="11" spans="2:7" x14ac:dyDescent="0.25">
      <c r="B11" s="12" t="s">
        <v>123</v>
      </c>
      <c r="C11" s="13">
        <v>2</v>
      </c>
      <c r="D11" s="14">
        <f t="shared" si="0"/>
        <v>3.6503011498448618E-2</v>
      </c>
      <c r="E11" s="13">
        <v>5</v>
      </c>
      <c r="F11" s="14">
        <f t="shared" si="1"/>
        <v>9.899029895070284E-2</v>
      </c>
      <c r="G11" s="15">
        <v>0.38700000000000001</v>
      </c>
    </row>
    <row r="12" spans="2:7" x14ac:dyDescent="0.25">
      <c r="B12" s="12" t="s">
        <v>124</v>
      </c>
      <c r="C12" s="13">
        <v>2</v>
      </c>
      <c r="D12" s="14">
        <f t="shared" si="0"/>
        <v>3.6503011498448618E-2</v>
      </c>
      <c r="E12" s="13">
        <v>2</v>
      </c>
      <c r="F12" s="14">
        <f t="shared" si="1"/>
        <v>3.9596119580281135E-2</v>
      </c>
      <c r="G12" s="15">
        <v>1</v>
      </c>
    </row>
    <row r="13" spans="2:7" x14ac:dyDescent="0.25">
      <c r="B13" s="16" t="s">
        <v>109</v>
      </c>
      <c r="C13" s="17">
        <v>5479</v>
      </c>
      <c r="D13" s="18">
        <f t="shared" si="0"/>
        <v>100</v>
      </c>
      <c r="E13" s="17">
        <v>5051</v>
      </c>
      <c r="F13" s="18">
        <f t="shared" si="1"/>
        <v>100</v>
      </c>
      <c r="G13" s="19"/>
    </row>
  </sheetData>
  <mergeCells count="3">
    <mergeCell ref="C2:D2"/>
    <mergeCell ref="E2:F2"/>
    <mergeCell ref="B2:B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37"/>
  <sheetViews>
    <sheetView showGridLines="0"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11.42578125" style="2"/>
    <col min="2" max="2" width="30" style="2" customWidth="1"/>
    <col min="3" max="7" width="11.42578125" style="2"/>
    <col min="8" max="8" width="6.85546875" style="2" customWidth="1"/>
    <col min="9" max="16384" width="11.42578125" style="2"/>
  </cols>
  <sheetData>
    <row r="2" spans="2:7" x14ac:dyDescent="0.25">
      <c r="B2" s="140" t="s">
        <v>193</v>
      </c>
      <c r="C2" s="140"/>
      <c r="D2" s="140"/>
      <c r="E2" s="140"/>
      <c r="F2" s="140"/>
      <c r="G2" s="140"/>
    </row>
    <row r="3" spans="2:7" x14ac:dyDescent="0.25">
      <c r="B3" s="98" t="s">
        <v>36</v>
      </c>
      <c r="C3" s="98" t="s">
        <v>32</v>
      </c>
      <c r="D3" s="98" t="s">
        <v>34</v>
      </c>
      <c r="E3" s="98" t="s">
        <v>33</v>
      </c>
      <c r="F3" s="98" t="s">
        <v>35</v>
      </c>
      <c r="G3" s="99" t="s">
        <v>39</v>
      </c>
    </row>
    <row r="4" spans="2:7" x14ac:dyDescent="0.25">
      <c r="B4" s="100" t="s">
        <v>129</v>
      </c>
      <c r="C4" s="91"/>
      <c r="D4" s="91"/>
      <c r="E4" s="91"/>
      <c r="F4" s="91"/>
      <c r="G4" s="15"/>
    </row>
    <row r="5" spans="2:7" x14ac:dyDescent="0.25">
      <c r="B5" s="101" t="s">
        <v>99</v>
      </c>
      <c r="C5" s="65">
        <v>52</v>
      </c>
      <c r="D5" s="102">
        <v>25.72</v>
      </c>
      <c r="E5" s="102">
        <v>12.15</v>
      </c>
      <c r="F5" s="102">
        <v>39.36</v>
      </c>
      <c r="G5" s="15"/>
    </row>
    <row r="6" spans="2:7" x14ac:dyDescent="0.25">
      <c r="B6" s="101" t="s">
        <v>100</v>
      </c>
      <c r="C6" s="65">
        <v>174</v>
      </c>
      <c r="D6" s="102">
        <v>26.65</v>
      </c>
      <c r="E6" s="102">
        <v>12.3</v>
      </c>
      <c r="F6" s="102">
        <v>38.090000000000003</v>
      </c>
      <c r="G6" s="15"/>
    </row>
    <row r="7" spans="2:7" x14ac:dyDescent="0.25">
      <c r="B7" s="101" t="s">
        <v>101</v>
      </c>
      <c r="C7" s="65">
        <v>2534</v>
      </c>
      <c r="D7" s="102">
        <v>27.055</v>
      </c>
      <c r="E7" s="102">
        <v>12.48</v>
      </c>
      <c r="F7" s="102">
        <v>3200</v>
      </c>
      <c r="G7" s="15"/>
    </row>
    <row r="8" spans="2:7" x14ac:dyDescent="0.25">
      <c r="B8" s="101" t="s">
        <v>102</v>
      </c>
      <c r="C8" s="65">
        <v>2466</v>
      </c>
      <c r="D8" s="102">
        <v>26.75</v>
      </c>
      <c r="E8" s="102">
        <v>12.38</v>
      </c>
      <c r="F8" s="102">
        <v>321.16000000000003</v>
      </c>
      <c r="G8" s="15" t="s">
        <v>38</v>
      </c>
    </row>
    <row r="9" spans="2:7" x14ac:dyDescent="0.25">
      <c r="B9" s="101" t="s">
        <v>103</v>
      </c>
      <c r="C9" s="65">
        <v>3529</v>
      </c>
      <c r="D9" s="102">
        <v>25.73</v>
      </c>
      <c r="E9" s="102">
        <v>3.94</v>
      </c>
      <c r="F9" s="102">
        <v>39.83</v>
      </c>
      <c r="G9" s="15"/>
    </row>
    <row r="10" spans="2:7" x14ac:dyDescent="0.25">
      <c r="B10" s="101" t="s">
        <v>104</v>
      </c>
      <c r="C10" s="65">
        <v>1414</v>
      </c>
      <c r="D10" s="102">
        <v>25.815000000000001</v>
      </c>
      <c r="E10" s="102">
        <v>10.08</v>
      </c>
      <c r="F10" s="102">
        <v>1500</v>
      </c>
      <c r="G10" s="15"/>
    </row>
    <row r="11" spans="2:7" x14ac:dyDescent="0.25">
      <c r="B11" s="101" t="s">
        <v>105</v>
      </c>
      <c r="C11" s="65">
        <v>349</v>
      </c>
      <c r="D11" s="102">
        <v>27.22</v>
      </c>
      <c r="E11" s="102">
        <v>10.88</v>
      </c>
      <c r="F11" s="102">
        <v>36.9</v>
      </c>
      <c r="G11" s="15"/>
    </row>
    <row r="12" spans="2:7" x14ac:dyDescent="0.25">
      <c r="B12" s="64"/>
      <c r="C12" s="13"/>
      <c r="D12" s="14"/>
      <c r="E12" s="14"/>
      <c r="F12" s="14"/>
      <c r="G12" s="15"/>
    </row>
    <row r="13" spans="2:7" x14ac:dyDescent="0.25">
      <c r="B13" s="100" t="s">
        <v>130</v>
      </c>
      <c r="C13" s="94"/>
      <c r="D13" s="103"/>
      <c r="E13" s="103"/>
      <c r="F13" s="103"/>
      <c r="G13" s="15"/>
    </row>
    <row r="14" spans="2:7" x14ac:dyDescent="0.25">
      <c r="B14" s="101" t="s">
        <v>184</v>
      </c>
      <c r="C14" s="65">
        <v>5472</v>
      </c>
      <c r="D14" s="102">
        <v>26.44</v>
      </c>
      <c r="E14" s="102">
        <v>7.61</v>
      </c>
      <c r="F14" s="102">
        <v>1500</v>
      </c>
      <c r="G14" s="15"/>
    </row>
    <row r="15" spans="2:7" x14ac:dyDescent="0.25">
      <c r="B15" s="101" t="s">
        <v>183</v>
      </c>
      <c r="C15" s="65">
        <v>5046</v>
      </c>
      <c r="D15" s="102">
        <v>26.46</v>
      </c>
      <c r="E15" s="102">
        <v>3.94</v>
      </c>
      <c r="F15" s="102">
        <v>3200</v>
      </c>
      <c r="G15" s="15">
        <v>0.53200000000000003</v>
      </c>
    </row>
    <row r="16" spans="2:7" x14ac:dyDescent="0.25">
      <c r="B16" s="64"/>
      <c r="C16" s="13"/>
      <c r="D16" s="14"/>
      <c r="E16" s="14"/>
      <c r="F16" s="14"/>
      <c r="G16" s="15"/>
    </row>
    <row r="17" spans="2:7" x14ac:dyDescent="0.25">
      <c r="B17" s="100" t="s">
        <v>131</v>
      </c>
      <c r="C17" s="94"/>
      <c r="D17" s="103"/>
      <c r="E17" s="103"/>
      <c r="F17" s="103"/>
      <c r="G17" s="15"/>
    </row>
    <row r="18" spans="2:7" x14ac:dyDescent="0.25">
      <c r="B18" s="101" t="s">
        <v>132</v>
      </c>
      <c r="C18" s="65">
        <v>276</v>
      </c>
      <c r="D18" s="102">
        <v>23.895</v>
      </c>
      <c r="E18" s="102">
        <v>7.61</v>
      </c>
      <c r="F18" s="102">
        <v>36.43</v>
      </c>
      <c r="G18" s="15"/>
    </row>
    <row r="19" spans="2:7" x14ac:dyDescent="0.25">
      <c r="B19" s="101" t="s">
        <v>40</v>
      </c>
      <c r="C19" s="65">
        <v>5196</v>
      </c>
      <c r="D19" s="102">
        <v>26.565000000000001</v>
      </c>
      <c r="E19" s="102">
        <v>10.08</v>
      </c>
      <c r="F19" s="102">
        <v>1500</v>
      </c>
      <c r="G19" s="15" t="s">
        <v>38</v>
      </c>
    </row>
    <row r="20" spans="2:7" x14ac:dyDescent="0.25">
      <c r="B20" s="101"/>
      <c r="C20" s="65"/>
      <c r="D20" s="102"/>
      <c r="E20" s="102"/>
      <c r="F20" s="102"/>
      <c r="G20" s="15"/>
    </row>
    <row r="21" spans="2:7" x14ac:dyDescent="0.25">
      <c r="B21" s="100" t="s">
        <v>107</v>
      </c>
      <c r="C21" s="94"/>
      <c r="D21" s="103"/>
      <c r="E21" s="103"/>
      <c r="F21" s="103"/>
      <c r="G21" s="15"/>
    </row>
    <row r="22" spans="2:7" x14ac:dyDescent="0.25">
      <c r="B22" s="101" t="s">
        <v>116</v>
      </c>
      <c r="C22" s="65">
        <v>1112</v>
      </c>
      <c r="D22" s="102">
        <v>26.745000000000001</v>
      </c>
      <c r="E22" s="102">
        <v>12.63</v>
      </c>
      <c r="F22" s="102">
        <v>3200</v>
      </c>
      <c r="G22" s="15"/>
    </row>
    <row r="23" spans="2:7" x14ac:dyDescent="0.25">
      <c r="B23" s="101" t="s">
        <v>117</v>
      </c>
      <c r="C23" s="65">
        <v>2334</v>
      </c>
      <c r="D23" s="102">
        <v>26.6</v>
      </c>
      <c r="E23" s="102">
        <v>12.18</v>
      </c>
      <c r="F23" s="102">
        <v>39.83</v>
      </c>
      <c r="G23" s="15">
        <v>0.33800000000000002</v>
      </c>
    </row>
    <row r="24" spans="2:7" x14ac:dyDescent="0.25">
      <c r="B24" s="101" t="s">
        <v>118</v>
      </c>
      <c r="C24" s="65">
        <v>6722</v>
      </c>
      <c r="D24" s="102">
        <v>26.35</v>
      </c>
      <c r="E24" s="102">
        <v>3.94</v>
      </c>
      <c r="F24" s="102">
        <v>1500</v>
      </c>
      <c r="G24" s="15"/>
    </row>
    <row r="25" spans="2:7" x14ac:dyDescent="0.25">
      <c r="B25" s="101" t="s">
        <v>119</v>
      </c>
      <c r="C25" s="65">
        <v>271</v>
      </c>
      <c r="D25" s="102">
        <v>25.97</v>
      </c>
      <c r="E25" s="102">
        <v>14.44</v>
      </c>
      <c r="F25" s="102">
        <v>37.31</v>
      </c>
      <c r="G25" s="15"/>
    </row>
    <row r="26" spans="2:7" x14ac:dyDescent="0.25">
      <c r="B26" s="64"/>
      <c r="C26" s="13"/>
      <c r="D26" s="14"/>
      <c r="E26" s="14"/>
      <c r="F26" s="14"/>
      <c r="G26" s="15"/>
    </row>
    <row r="27" spans="2:7" x14ac:dyDescent="0.25">
      <c r="B27" s="100" t="s">
        <v>133</v>
      </c>
      <c r="C27" s="94"/>
      <c r="D27" s="103"/>
      <c r="E27" s="103"/>
      <c r="F27" s="103"/>
      <c r="G27" s="15"/>
    </row>
    <row r="28" spans="2:7" x14ac:dyDescent="0.25">
      <c r="B28" s="101" t="s">
        <v>134</v>
      </c>
      <c r="C28" s="65">
        <v>5957</v>
      </c>
      <c r="D28" s="102">
        <v>24.49</v>
      </c>
      <c r="E28" s="102">
        <v>7.61</v>
      </c>
      <c r="F28" s="102">
        <v>1500</v>
      </c>
      <c r="G28" s="15"/>
    </row>
    <row r="29" spans="2:7" x14ac:dyDescent="0.25">
      <c r="B29" s="101" t="s">
        <v>135</v>
      </c>
      <c r="C29" s="65">
        <v>4330</v>
      </c>
      <c r="D29" s="102">
        <v>28.35</v>
      </c>
      <c r="E29" s="102">
        <v>3.94</v>
      </c>
      <c r="F29" s="102">
        <v>3200</v>
      </c>
      <c r="G29" s="15" t="s">
        <v>38</v>
      </c>
    </row>
    <row r="30" spans="2:7" x14ac:dyDescent="0.25">
      <c r="B30" s="101" t="s">
        <v>136</v>
      </c>
      <c r="C30" s="65">
        <v>221</v>
      </c>
      <c r="D30" s="102">
        <v>28.52</v>
      </c>
      <c r="E30" s="102">
        <v>10.88</v>
      </c>
      <c r="F30" s="102">
        <v>39.36</v>
      </c>
      <c r="G30" s="15"/>
    </row>
    <row r="31" spans="2:7" x14ac:dyDescent="0.25">
      <c r="B31" s="101" t="s">
        <v>137</v>
      </c>
      <c r="C31" s="65">
        <v>10</v>
      </c>
      <c r="D31" s="102">
        <v>27.785</v>
      </c>
      <c r="E31" s="102">
        <v>15.41</v>
      </c>
      <c r="F31" s="102">
        <v>35.25</v>
      </c>
      <c r="G31" s="15"/>
    </row>
    <row r="32" spans="2:7" x14ac:dyDescent="0.25">
      <c r="B32" s="64"/>
      <c r="C32" s="13"/>
      <c r="D32" s="14"/>
      <c r="E32" s="14"/>
      <c r="F32" s="14"/>
      <c r="G32" s="15"/>
    </row>
    <row r="33" spans="2:7" x14ac:dyDescent="0.25">
      <c r="B33" s="100" t="s">
        <v>126</v>
      </c>
      <c r="C33" s="94"/>
      <c r="D33" s="103"/>
      <c r="E33" s="103"/>
      <c r="F33" s="103"/>
      <c r="G33" s="15"/>
    </row>
    <row r="34" spans="2:7" x14ac:dyDescent="0.25">
      <c r="B34" s="101" t="s">
        <v>110</v>
      </c>
      <c r="C34" s="65">
        <v>6644</v>
      </c>
      <c r="D34" s="102">
        <v>24.95</v>
      </c>
      <c r="E34" s="102">
        <v>7.61</v>
      </c>
      <c r="F34" s="102">
        <v>1500</v>
      </c>
      <c r="G34" s="15"/>
    </row>
    <row r="35" spans="2:7" x14ac:dyDescent="0.25">
      <c r="B35" s="101" t="s">
        <v>111</v>
      </c>
      <c r="C35" s="65">
        <v>3859</v>
      </c>
      <c r="D35" s="102">
        <v>28.3</v>
      </c>
      <c r="E35" s="102">
        <v>3.94</v>
      </c>
      <c r="F35" s="102">
        <v>3200</v>
      </c>
      <c r="G35" s="15" t="s">
        <v>38</v>
      </c>
    </row>
    <row r="36" spans="2:7" x14ac:dyDescent="0.25">
      <c r="B36" s="104" t="s">
        <v>112</v>
      </c>
      <c r="C36" s="96">
        <v>15</v>
      </c>
      <c r="D36" s="105">
        <v>28.8</v>
      </c>
      <c r="E36" s="105">
        <v>18.07</v>
      </c>
      <c r="F36" s="105">
        <v>39.36</v>
      </c>
      <c r="G36" s="39"/>
    </row>
    <row r="37" spans="2:7" x14ac:dyDescent="0.25">
      <c r="B37" s="58" t="s">
        <v>147</v>
      </c>
    </row>
  </sheetData>
  <mergeCells count="1">
    <mergeCell ref="B2:G2"/>
  </mergeCells>
  <pageMargins left="0.7" right="0.7" top="0.75" bottom="0.75" header="0.3" footer="0.3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44"/>
  <sheetViews>
    <sheetView showGridLines="0" view="pageBreakPreview" zoomScaleNormal="100" zoomScaleSheetLayoutView="100" workbookViewId="0">
      <selection activeCell="B2" sqref="B2"/>
    </sheetView>
  </sheetViews>
  <sheetFormatPr baseColWidth="10" defaultRowHeight="15" x14ac:dyDescent="0.25"/>
  <cols>
    <col min="1" max="1" width="6.140625" style="2" customWidth="1"/>
    <col min="2" max="2" width="33" style="2" customWidth="1"/>
    <col min="3" max="3" width="11.42578125" style="2"/>
    <col min="4" max="4" width="18.140625" style="2" customWidth="1"/>
    <col min="5" max="5" width="11.42578125" style="2"/>
    <col min="6" max="6" width="5" style="2" customWidth="1"/>
    <col min="7" max="16384" width="11.42578125" style="2"/>
  </cols>
  <sheetData>
    <row r="1" spans="2:5" ht="22.5" customHeight="1" x14ac:dyDescent="0.25">
      <c r="B1" s="127" t="s">
        <v>194</v>
      </c>
      <c r="C1" s="127"/>
      <c r="D1" s="127"/>
      <c r="E1" s="127"/>
    </row>
    <row r="2" spans="2:5" x14ac:dyDescent="0.25">
      <c r="B2" s="86" t="s">
        <v>44</v>
      </c>
      <c r="C2" s="86" t="s">
        <v>41</v>
      </c>
      <c r="D2" s="86" t="s">
        <v>138</v>
      </c>
      <c r="E2" s="106" t="s">
        <v>37</v>
      </c>
    </row>
    <row r="3" spans="2:5" x14ac:dyDescent="0.25">
      <c r="B3" s="107" t="s">
        <v>144</v>
      </c>
      <c r="C3" s="108"/>
      <c r="D3" s="108"/>
      <c r="E3" s="109"/>
    </row>
    <row r="4" spans="2:5" x14ac:dyDescent="0.25">
      <c r="B4" s="64" t="s">
        <v>139</v>
      </c>
      <c r="C4" s="35">
        <v>1.35</v>
      </c>
      <c r="D4" s="35" t="s">
        <v>59</v>
      </c>
      <c r="E4" s="15" t="s">
        <v>38</v>
      </c>
    </row>
    <row r="5" spans="2:5" x14ac:dyDescent="0.25">
      <c r="B5" s="64"/>
      <c r="C5" s="35"/>
      <c r="D5" s="35"/>
      <c r="E5" s="15"/>
    </row>
    <row r="6" spans="2:5" x14ac:dyDescent="0.25">
      <c r="B6" s="64" t="s">
        <v>60</v>
      </c>
      <c r="C6" s="35">
        <v>3.32</v>
      </c>
      <c r="D6" s="35" t="s">
        <v>63</v>
      </c>
      <c r="E6" s="15" t="s">
        <v>38</v>
      </c>
    </row>
    <row r="7" spans="2:5" x14ac:dyDescent="0.25">
      <c r="B7" s="64" t="s">
        <v>42</v>
      </c>
      <c r="C7" s="35">
        <v>1.0900000000000001</v>
      </c>
      <c r="D7" s="35" t="s">
        <v>64</v>
      </c>
      <c r="E7" s="15">
        <v>8.1000000000000003E-2</v>
      </c>
    </row>
    <row r="8" spans="2:5" x14ac:dyDescent="0.25">
      <c r="B8" s="64" t="s">
        <v>61</v>
      </c>
      <c r="C8" s="35">
        <v>0.48</v>
      </c>
      <c r="D8" s="35" t="s">
        <v>66</v>
      </c>
      <c r="E8" s="15" t="s">
        <v>38</v>
      </c>
    </row>
    <row r="9" spans="2:5" x14ac:dyDescent="0.25">
      <c r="B9" s="64" t="s">
        <v>62</v>
      </c>
      <c r="C9" s="35">
        <v>0.73</v>
      </c>
      <c r="D9" s="35" t="s">
        <v>67</v>
      </c>
      <c r="E9" s="15" t="s">
        <v>38</v>
      </c>
    </row>
    <row r="10" spans="2:5" x14ac:dyDescent="0.25">
      <c r="B10" s="64"/>
      <c r="C10" s="35"/>
      <c r="D10" s="35"/>
      <c r="E10" s="15"/>
    </row>
    <row r="11" spans="2:5" x14ac:dyDescent="0.25">
      <c r="B11" s="64" t="s">
        <v>183</v>
      </c>
      <c r="C11" s="35">
        <v>1.19</v>
      </c>
      <c r="D11" s="35" t="s">
        <v>68</v>
      </c>
      <c r="E11" s="15" t="s">
        <v>38</v>
      </c>
    </row>
    <row r="12" spans="2:5" x14ac:dyDescent="0.25">
      <c r="B12" s="64"/>
      <c r="C12" s="35"/>
      <c r="D12" s="35"/>
      <c r="E12" s="15"/>
    </row>
    <row r="13" spans="2:5" x14ac:dyDescent="0.25">
      <c r="B13" s="64" t="s">
        <v>141</v>
      </c>
      <c r="C13" s="35">
        <v>4.25</v>
      </c>
      <c r="D13" s="35" t="s">
        <v>69</v>
      </c>
      <c r="E13" s="15" t="s">
        <v>38</v>
      </c>
    </row>
    <row r="14" spans="2:5" x14ac:dyDescent="0.25">
      <c r="B14" s="64"/>
      <c r="C14" s="35"/>
      <c r="D14" s="35"/>
      <c r="E14" s="15"/>
    </row>
    <row r="15" spans="2:5" x14ac:dyDescent="0.25">
      <c r="B15" s="64" t="s">
        <v>116</v>
      </c>
      <c r="C15" s="35">
        <v>0.92</v>
      </c>
      <c r="D15" s="35" t="s">
        <v>70</v>
      </c>
      <c r="E15" s="15">
        <v>0.27800000000000002</v>
      </c>
    </row>
    <row r="16" spans="2:5" x14ac:dyDescent="0.25">
      <c r="B16" s="64" t="s">
        <v>117</v>
      </c>
      <c r="C16" s="35">
        <v>1.56</v>
      </c>
      <c r="D16" s="35" t="s">
        <v>71</v>
      </c>
      <c r="E16" s="15" t="s">
        <v>38</v>
      </c>
    </row>
    <row r="17" spans="2:5" x14ac:dyDescent="0.25">
      <c r="B17" s="64" t="s">
        <v>118</v>
      </c>
      <c r="C17" s="35">
        <v>0.76</v>
      </c>
      <c r="D17" s="35" t="s">
        <v>72</v>
      </c>
      <c r="E17" s="15" t="s">
        <v>38</v>
      </c>
    </row>
    <row r="18" spans="2:5" x14ac:dyDescent="0.25">
      <c r="B18" s="64" t="s">
        <v>119</v>
      </c>
      <c r="C18" s="35">
        <v>0.65</v>
      </c>
      <c r="D18" s="35" t="s">
        <v>73</v>
      </c>
      <c r="E18" s="15">
        <v>1E-3</v>
      </c>
    </row>
    <row r="19" spans="2:5" x14ac:dyDescent="0.25">
      <c r="B19" s="110" t="s">
        <v>142</v>
      </c>
      <c r="C19" s="38">
        <v>1.1100000000000001</v>
      </c>
      <c r="D19" s="38" t="s">
        <v>74</v>
      </c>
      <c r="E19" s="39">
        <v>0.64</v>
      </c>
    </row>
    <row r="20" spans="2:5" x14ac:dyDescent="0.25">
      <c r="B20" s="111" t="s">
        <v>143</v>
      </c>
      <c r="E20" s="112"/>
    </row>
    <row r="21" spans="2:5" x14ac:dyDescent="0.25">
      <c r="B21" s="64" t="s">
        <v>139</v>
      </c>
      <c r="C21" s="35">
        <v>1.56</v>
      </c>
      <c r="D21" s="35" t="s">
        <v>52</v>
      </c>
      <c r="E21" s="15">
        <v>1E-3</v>
      </c>
    </row>
    <row r="22" spans="2:5" x14ac:dyDescent="0.25">
      <c r="B22" s="64"/>
      <c r="C22" s="35"/>
      <c r="D22" s="35"/>
      <c r="E22" s="15"/>
    </row>
    <row r="23" spans="2:5" x14ac:dyDescent="0.25">
      <c r="B23" s="64" t="s">
        <v>60</v>
      </c>
      <c r="C23" s="35">
        <v>7.55</v>
      </c>
      <c r="D23" s="35" t="s">
        <v>91</v>
      </c>
      <c r="E23" s="15" t="s">
        <v>38</v>
      </c>
    </row>
    <row r="24" spans="2:5" x14ac:dyDescent="0.25">
      <c r="B24" s="64"/>
      <c r="C24" s="35"/>
      <c r="D24" s="35"/>
      <c r="E24" s="15"/>
    </row>
    <row r="25" spans="2:5" x14ac:dyDescent="0.25">
      <c r="B25" s="64" t="s">
        <v>183</v>
      </c>
      <c r="C25" s="35">
        <v>1.27</v>
      </c>
      <c r="D25" s="35" t="s">
        <v>53</v>
      </c>
      <c r="E25" s="15">
        <v>8.5999999999999993E-2</v>
      </c>
    </row>
    <row r="26" spans="2:5" x14ac:dyDescent="0.25">
      <c r="B26" s="64"/>
      <c r="C26" s="35"/>
      <c r="D26" s="35"/>
      <c r="E26" s="15"/>
    </row>
    <row r="27" spans="2:5" x14ac:dyDescent="0.25">
      <c r="B27" s="64" t="s">
        <v>141</v>
      </c>
      <c r="C27" s="35">
        <v>1.02</v>
      </c>
      <c r="D27" s="35" t="s">
        <v>54</v>
      </c>
      <c r="E27" s="15">
        <v>0.83</v>
      </c>
    </row>
    <row r="28" spans="2:5" x14ac:dyDescent="0.25">
      <c r="B28" s="64"/>
      <c r="C28" s="35"/>
      <c r="D28" s="35"/>
      <c r="E28" s="15"/>
    </row>
    <row r="29" spans="2:5" x14ac:dyDescent="0.25">
      <c r="B29" s="64" t="s">
        <v>116</v>
      </c>
      <c r="C29" s="35">
        <v>1.5</v>
      </c>
      <c r="D29" s="35" t="s">
        <v>55</v>
      </c>
      <c r="E29" s="15">
        <v>4.3999999999999997E-2</v>
      </c>
    </row>
    <row r="30" spans="2:5" x14ac:dyDescent="0.25">
      <c r="B30" s="64" t="s">
        <v>117</v>
      </c>
      <c r="C30" s="35">
        <v>0.85</v>
      </c>
      <c r="D30" s="35" t="s">
        <v>56</v>
      </c>
      <c r="E30" s="15">
        <v>0.44400000000000001</v>
      </c>
    </row>
    <row r="31" spans="2:5" x14ac:dyDescent="0.25">
      <c r="B31" s="64" t="s">
        <v>118</v>
      </c>
      <c r="C31" s="35">
        <v>0.87</v>
      </c>
      <c r="D31" s="35" t="s">
        <v>57</v>
      </c>
      <c r="E31" s="15">
        <v>0.38700000000000001</v>
      </c>
    </row>
    <row r="32" spans="2:5" x14ac:dyDescent="0.25">
      <c r="B32" s="64" t="s">
        <v>119</v>
      </c>
      <c r="C32" s="93">
        <v>1.22</v>
      </c>
      <c r="D32" s="93" t="s">
        <v>58</v>
      </c>
      <c r="E32" s="113">
        <v>0.54300000000000004</v>
      </c>
    </row>
    <row r="33" spans="2:5" x14ac:dyDescent="0.25">
      <c r="B33" s="110" t="s">
        <v>142</v>
      </c>
      <c r="C33" s="38">
        <v>1.38</v>
      </c>
      <c r="D33" s="38" t="s">
        <v>65</v>
      </c>
      <c r="E33" s="39">
        <v>0.65700000000000003</v>
      </c>
    </row>
    <row r="34" spans="2:5" x14ac:dyDescent="0.25">
      <c r="B34" s="111" t="s">
        <v>112</v>
      </c>
      <c r="C34" s="35"/>
      <c r="D34" s="35"/>
      <c r="E34" s="15"/>
    </row>
    <row r="35" spans="2:5" x14ac:dyDescent="0.25">
      <c r="B35" s="64" t="s">
        <v>139</v>
      </c>
      <c r="C35" s="35">
        <v>2.0299999999999998</v>
      </c>
      <c r="D35" s="35" t="s">
        <v>75</v>
      </c>
      <c r="E35" s="15">
        <v>0.19500000000000001</v>
      </c>
    </row>
    <row r="36" spans="2:5" x14ac:dyDescent="0.25">
      <c r="B36" s="64"/>
      <c r="C36" s="35"/>
      <c r="D36" s="35"/>
      <c r="E36" s="15"/>
    </row>
    <row r="37" spans="2:5" x14ac:dyDescent="0.25">
      <c r="B37" s="64" t="s">
        <v>60</v>
      </c>
      <c r="C37" s="35">
        <v>4.05</v>
      </c>
      <c r="D37" s="35" t="s">
        <v>77</v>
      </c>
      <c r="E37" s="15">
        <v>5.2999999999999999E-2</v>
      </c>
    </row>
    <row r="38" spans="2:5" x14ac:dyDescent="0.25">
      <c r="B38" s="64" t="s">
        <v>42</v>
      </c>
      <c r="C38" s="35">
        <v>1.59</v>
      </c>
      <c r="D38" s="35" t="s">
        <v>76</v>
      </c>
      <c r="E38" s="15">
        <v>0.501</v>
      </c>
    </row>
    <row r="39" spans="2:5" x14ac:dyDescent="0.25">
      <c r="B39" s="64"/>
      <c r="C39" s="35"/>
      <c r="D39" s="35"/>
      <c r="E39" s="15"/>
    </row>
    <row r="40" spans="2:5" x14ac:dyDescent="0.25">
      <c r="B40" s="64" t="s">
        <v>183</v>
      </c>
      <c r="C40" s="35">
        <v>1.05</v>
      </c>
      <c r="D40" s="35" t="s">
        <v>78</v>
      </c>
      <c r="E40" s="15">
        <v>1</v>
      </c>
    </row>
    <row r="41" spans="2:5" x14ac:dyDescent="0.25">
      <c r="B41" s="64"/>
      <c r="C41" s="35"/>
      <c r="D41" s="35"/>
      <c r="E41" s="15"/>
    </row>
    <row r="42" spans="2:5" x14ac:dyDescent="0.25">
      <c r="B42" s="64" t="s">
        <v>117</v>
      </c>
      <c r="C42" s="35">
        <v>1.75</v>
      </c>
      <c r="D42" s="35" t="s">
        <v>79</v>
      </c>
      <c r="E42" s="15">
        <v>0.34699999999999998</v>
      </c>
    </row>
    <row r="43" spans="2:5" x14ac:dyDescent="0.25">
      <c r="B43" s="110" t="s">
        <v>118</v>
      </c>
      <c r="C43" s="38">
        <v>1.1299999999999999</v>
      </c>
      <c r="D43" s="38" t="s">
        <v>80</v>
      </c>
      <c r="E43" s="39">
        <v>1</v>
      </c>
    </row>
    <row r="44" spans="2:5" x14ac:dyDescent="0.25">
      <c r="B44" s="114" t="s">
        <v>140</v>
      </c>
    </row>
  </sheetData>
  <mergeCells count="1">
    <mergeCell ref="B1:E1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44"/>
  <sheetViews>
    <sheetView showGridLines="0" view="pageBreakPreview" topLeftCell="A9" zoomScale="90" zoomScaleNormal="100" zoomScaleSheetLayoutView="90" workbookViewId="0">
      <selection activeCell="I11" sqref="I11"/>
    </sheetView>
  </sheetViews>
  <sheetFormatPr baseColWidth="10" defaultRowHeight="15" x14ac:dyDescent="0.25"/>
  <cols>
    <col min="1" max="1" width="7.85546875" style="2" customWidth="1"/>
    <col min="2" max="2" width="29" style="2" customWidth="1"/>
    <col min="3" max="3" width="11.42578125" style="2"/>
    <col min="4" max="4" width="15.42578125" style="2" customWidth="1"/>
    <col min="5" max="5" width="11.42578125" style="2"/>
    <col min="6" max="6" width="4.28515625" style="2" customWidth="1"/>
    <col min="7" max="16384" width="11.42578125" style="2"/>
  </cols>
  <sheetData>
    <row r="2" spans="2:5" ht="20.25" customHeight="1" x14ac:dyDescent="0.25">
      <c r="B2" s="127" t="s">
        <v>195</v>
      </c>
      <c r="C2" s="127"/>
      <c r="D2" s="127"/>
      <c r="E2" s="127"/>
    </row>
    <row r="3" spans="2:5" x14ac:dyDescent="0.25">
      <c r="B3" s="33" t="s">
        <v>44</v>
      </c>
      <c r="C3" s="33" t="s">
        <v>41</v>
      </c>
      <c r="D3" s="33" t="s">
        <v>138</v>
      </c>
      <c r="E3" s="34" t="s">
        <v>37</v>
      </c>
    </row>
    <row r="4" spans="2:5" x14ac:dyDescent="0.25">
      <c r="B4" s="142" t="s">
        <v>142</v>
      </c>
      <c r="C4" s="142"/>
      <c r="D4" s="142"/>
      <c r="E4" s="142"/>
    </row>
    <row r="5" spans="2:5" x14ac:dyDescent="0.25">
      <c r="B5" s="8"/>
      <c r="C5" s="108"/>
      <c r="D5" s="108"/>
      <c r="E5" s="109"/>
    </row>
    <row r="6" spans="2:5" x14ac:dyDescent="0.25">
      <c r="B6" s="64" t="s">
        <v>139</v>
      </c>
      <c r="C6" s="35">
        <v>4.13</v>
      </c>
      <c r="D6" s="35" t="s">
        <v>81</v>
      </c>
      <c r="E6" s="15" t="s">
        <v>38</v>
      </c>
    </row>
    <row r="7" spans="2:5" x14ac:dyDescent="0.25">
      <c r="B7" s="64"/>
      <c r="C7" s="35"/>
      <c r="D7" s="35"/>
      <c r="E7" s="15"/>
    </row>
    <row r="8" spans="2:5" x14ac:dyDescent="0.25">
      <c r="B8" s="64" t="s">
        <v>42</v>
      </c>
      <c r="C8" s="35">
        <v>0.78</v>
      </c>
      <c r="D8" s="35" t="s">
        <v>82</v>
      </c>
      <c r="E8" s="15">
        <v>0.31590000000000001</v>
      </c>
    </row>
    <row r="9" spans="2:5" x14ac:dyDescent="0.25">
      <c r="B9" s="64"/>
      <c r="C9" s="35"/>
      <c r="D9" s="35"/>
      <c r="E9" s="15"/>
    </row>
    <row r="10" spans="2:5" x14ac:dyDescent="0.25">
      <c r="B10" s="64" t="s">
        <v>117</v>
      </c>
      <c r="C10" s="35">
        <v>28.09</v>
      </c>
      <c r="D10" s="35" t="s">
        <v>84</v>
      </c>
      <c r="E10" s="15" t="s">
        <v>38</v>
      </c>
    </row>
    <row r="11" spans="2:5" x14ac:dyDescent="0.25">
      <c r="B11" s="64"/>
      <c r="C11" s="35"/>
      <c r="D11" s="35"/>
      <c r="E11" s="15"/>
    </row>
    <row r="12" spans="2:5" x14ac:dyDescent="0.25">
      <c r="B12" s="64" t="s">
        <v>119</v>
      </c>
      <c r="C12" s="35">
        <v>33.590000000000003</v>
      </c>
      <c r="D12" s="35" t="s">
        <v>83</v>
      </c>
      <c r="E12" s="15" t="s">
        <v>38</v>
      </c>
    </row>
    <row r="13" spans="2:5" x14ac:dyDescent="0.25">
      <c r="B13" s="37"/>
      <c r="C13" s="38"/>
      <c r="D13" s="38"/>
      <c r="E13" s="39"/>
    </row>
    <row r="14" spans="2:5" x14ac:dyDescent="0.25">
      <c r="B14" s="141" t="s">
        <v>144</v>
      </c>
      <c r="C14" s="141"/>
      <c r="D14" s="141"/>
      <c r="E14" s="141"/>
    </row>
    <row r="15" spans="2:5" x14ac:dyDescent="0.25">
      <c r="B15" s="8"/>
      <c r="C15" s="108"/>
      <c r="D15" s="108"/>
      <c r="E15" s="109"/>
    </row>
    <row r="16" spans="2:5" x14ac:dyDescent="0.25">
      <c r="B16" s="64" t="s">
        <v>139</v>
      </c>
      <c r="C16" s="35">
        <v>1.29</v>
      </c>
      <c r="D16" s="35" t="s">
        <v>85</v>
      </c>
      <c r="E16" s="15" t="s">
        <v>38</v>
      </c>
    </row>
    <row r="17" spans="2:5" x14ac:dyDescent="0.25">
      <c r="B17" s="64"/>
      <c r="C17" s="35"/>
      <c r="D17" s="35"/>
      <c r="E17" s="15"/>
    </row>
    <row r="18" spans="2:5" x14ac:dyDescent="0.25">
      <c r="B18" s="64" t="s">
        <v>60</v>
      </c>
      <c r="C18" s="35">
        <v>2.74</v>
      </c>
      <c r="D18" s="35" t="s">
        <v>86</v>
      </c>
      <c r="E18" s="15" t="s">
        <v>38</v>
      </c>
    </row>
    <row r="19" spans="2:5" x14ac:dyDescent="0.25">
      <c r="B19" s="64"/>
      <c r="C19" s="35"/>
      <c r="D19" s="35"/>
      <c r="E19" s="15"/>
    </row>
    <row r="20" spans="2:5" x14ac:dyDescent="0.25">
      <c r="B20" s="64" t="s">
        <v>61</v>
      </c>
      <c r="C20" s="35">
        <v>0.51</v>
      </c>
      <c r="D20" s="35" t="s">
        <v>87</v>
      </c>
      <c r="E20" s="15" t="s">
        <v>38</v>
      </c>
    </row>
    <row r="21" spans="2:5" x14ac:dyDescent="0.25">
      <c r="B21" s="64" t="s">
        <v>62</v>
      </c>
      <c r="C21" s="35">
        <v>0.63</v>
      </c>
      <c r="D21" s="35" t="s">
        <v>88</v>
      </c>
      <c r="E21" s="15" t="s">
        <v>38</v>
      </c>
    </row>
    <row r="22" spans="2:5" x14ac:dyDescent="0.25">
      <c r="B22" s="64"/>
      <c r="C22" s="35"/>
      <c r="D22" s="35"/>
      <c r="E22" s="15"/>
    </row>
    <row r="23" spans="2:5" x14ac:dyDescent="0.25">
      <c r="B23" s="64" t="s">
        <v>117</v>
      </c>
      <c r="C23" s="35">
        <v>1.57</v>
      </c>
      <c r="D23" s="35" t="s">
        <v>89</v>
      </c>
      <c r="E23" s="15" t="s">
        <v>38</v>
      </c>
    </row>
    <row r="24" spans="2:5" x14ac:dyDescent="0.25">
      <c r="B24" s="64" t="s">
        <v>118</v>
      </c>
      <c r="C24" s="35">
        <v>1.31</v>
      </c>
      <c r="D24" s="35" t="s">
        <v>90</v>
      </c>
      <c r="E24" s="15" t="s">
        <v>38</v>
      </c>
    </row>
    <row r="25" spans="2:5" x14ac:dyDescent="0.25">
      <c r="B25" s="37"/>
      <c r="C25" s="38"/>
      <c r="D25" s="38"/>
      <c r="E25" s="39"/>
    </row>
    <row r="26" spans="2:5" x14ac:dyDescent="0.25">
      <c r="B26" s="141" t="s">
        <v>143</v>
      </c>
      <c r="C26" s="141"/>
      <c r="D26" s="141"/>
      <c r="E26" s="141"/>
    </row>
    <row r="27" spans="2:5" x14ac:dyDescent="0.25">
      <c r="B27" s="8"/>
      <c r="C27" s="108"/>
      <c r="D27" s="108"/>
      <c r="E27" s="109"/>
    </row>
    <row r="28" spans="2:5" x14ac:dyDescent="0.25">
      <c r="B28" s="64" t="s">
        <v>139</v>
      </c>
      <c r="C28" s="35">
        <v>1.56</v>
      </c>
      <c r="D28" s="35" t="s">
        <v>52</v>
      </c>
      <c r="E28" s="15">
        <v>1E-3</v>
      </c>
    </row>
    <row r="29" spans="2:5" x14ac:dyDescent="0.25">
      <c r="B29" s="64"/>
      <c r="C29" s="35"/>
      <c r="D29" s="35"/>
      <c r="E29" s="15"/>
    </row>
    <row r="30" spans="2:5" x14ac:dyDescent="0.25">
      <c r="B30" s="64" t="s">
        <v>60</v>
      </c>
      <c r="C30" s="35">
        <v>7.47</v>
      </c>
      <c r="D30" s="35" t="s">
        <v>92</v>
      </c>
      <c r="E30" s="15" t="s">
        <v>38</v>
      </c>
    </row>
    <row r="31" spans="2:5" x14ac:dyDescent="0.25">
      <c r="B31" s="64"/>
      <c r="C31" s="35"/>
      <c r="D31" s="35"/>
      <c r="E31" s="15"/>
    </row>
    <row r="32" spans="2:5" x14ac:dyDescent="0.25">
      <c r="B32" s="64" t="s">
        <v>116</v>
      </c>
      <c r="C32" s="35">
        <v>1.53</v>
      </c>
      <c r="D32" s="35" t="s">
        <v>93</v>
      </c>
      <c r="E32" s="15">
        <v>3.0300000000000001E-2</v>
      </c>
    </row>
    <row r="33" spans="2:5" x14ac:dyDescent="0.25">
      <c r="B33" s="37"/>
      <c r="C33" s="38"/>
      <c r="D33" s="38"/>
      <c r="E33" s="39"/>
    </row>
    <row r="34" spans="2:5" x14ac:dyDescent="0.25">
      <c r="B34" s="141" t="s">
        <v>112</v>
      </c>
      <c r="C34" s="141"/>
      <c r="D34" s="141"/>
      <c r="E34" s="141"/>
    </row>
    <row r="35" spans="2:5" x14ac:dyDescent="0.25">
      <c r="B35" s="8"/>
      <c r="C35" s="108"/>
      <c r="D35" s="108"/>
      <c r="E35" s="109"/>
    </row>
    <row r="36" spans="2:5" x14ac:dyDescent="0.25">
      <c r="B36" s="64" t="s">
        <v>139</v>
      </c>
      <c r="C36" s="35">
        <v>1.93</v>
      </c>
      <c r="D36" s="35" t="s">
        <v>94</v>
      </c>
      <c r="E36" s="15">
        <v>0.21149999999999999</v>
      </c>
    </row>
    <row r="37" spans="2:5" x14ac:dyDescent="0.25">
      <c r="B37" s="64"/>
      <c r="C37" s="35"/>
      <c r="D37" s="35"/>
      <c r="E37" s="15"/>
    </row>
    <row r="38" spans="2:5" x14ac:dyDescent="0.25">
      <c r="B38" s="64" t="s">
        <v>60</v>
      </c>
      <c r="C38" s="35">
        <v>3.88</v>
      </c>
      <c r="D38" s="35" t="s">
        <v>95</v>
      </c>
      <c r="E38" s="15">
        <v>3.6600000000000001E-2</v>
      </c>
    </row>
    <row r="39" spans="2:5" x14ac:dyDescent="0.25">
      <c r="B39" s="64"/>
      <c r="C39" s="35"/>
      <c r="D39" s="35"/>
      <c r="E39" s="15"/>
    </row>
    <row r="40" spans="2:5" x14ac:dyDescent="0.25">
      <c r="B40" s="64" t="s">
        <v>183</v>
      </c>
      <c r="C40" s="35">
        <v>0.9</v>
      </c>
      <c r="D40" s="35" t="s">
        <v>96</v>
      </c>
      <c r="E40" s="15">
        <v>0.85</v>
      </c>
    </row>
    <row r="41" spans="2:5" x14ac:dyDescent="0.25">
      <c r="B41" s="64"/>
      <c r="C41" s="35"/>
      <c r="D41" s="35"/>
      <c r="E41" s="15"/>
    </row>
    <row r="42" spans="2:5" x14ac:dyDescent="0.25">
      <c r="B42" s="64" t="s">
        <v>118</v>
      </c>
      <c r="C42" s="35">
        <v>1.1000000000000001</v>
      </c>
      <c r="D42" s="35" t="s">
        <v>97</v>
      </c>
      <c r="E42" s="15">
        <v>0.85760000000000003</v>
      </c>
    </row>
    <row r="43" spans="2:5" x14ac:dyDescent="0.25">
      <c r="B43" s="37"/>
      <c r="C43" s="38"/>
      <c r="D43" s="38"/>
      <c r="E43" s="39"/>
    </row>
    <row r="44" spans="2:5" x14ac:dyDescent="0.25">
      <c r="B44" s="76" t="s">
        <v>145</v>
      </c>
    </row>
  </sheetData>
  <mergeCells count="5">
    <mergeCell ref="B26:E26"/>
    <mergeCell ref="B34:E34"/>
    <mergeCell ref="B4:E4"/>
    <mergeCell ref="B2:E2"/>
    <mergeCell ref="B14:E14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1"/>
  <sheetViews>
    <sheetView showGridLines="0"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5.42578125" style="2" customWidth="1"/>
    <col min="2" max="2" width="41.28515625" style="2" customWidth="1"/>
    <col min="3" max="3" width="8.42578125" style="2" customWidth="1"/>
    <col min="4" max="4" width="8.85546875" style="2" customWidth="1"/>
    <col min="5" max="5" width="8.7109375" style="2" customWidth="1"/>
    <col min="6" max="6" width="9.140625" style="2" customWidth="1"/>
    <col min="7" max="7" width="7.5703125" style="2" customWidth="1"/>
    <col min="8" max="8" width="7" style="2" customWidth="1"/>
    <col min="9" max="9" width="2.140625" style="2" customWidth="1"/>
    <col min="10" max="16384" width="11.42578125" style="2"/>
  </cols>
  <sheetData>
    <row r="1" spans="2:8" x14ac:dyDescent="0.25">
      <c r="B1" s="1" t="s">
        <v>179</v>
      </c>
    </row>
    <row r="2" spans="2:8" x14ac:dyDescent="0.25">
      <c r="B2" s="117" t="s">
        <v>107</v>
      </c>
      <c r="C2" s="116" t="s">
        <v>110</v>
      </c>
      <c r="D2" s="116"/>
      <c r="E2" s="116" t="s">
        <v>111</v>
      </c>
      <c r="F2" s="116"/>
      <c r="G2" s="116" t="s">
        <v>112</v>
      </c>
      <c r="H2" s="119"/>
    </row>
    <row r="3" spans="2:8" x14ac:dyDescent="0.25">
      <c r="B3" s="118"/>
      <c r="C3" s="6" t="s">
        <v>30</v>
      </c>
      <c r="D3" s="6" t="s">
        <v>31</v>
      </c>
      <c r="E3" s="6" t="s">
        <v>30</v>
      </c>
      <c r="F3" s="6" t="s">
        <v>31</v>
      </c>
      <c r="G3" s="6" t="s">
        <v>30</v>
      </c>
      <c r="H3" s="20" t="s">
        <v>31</v>
      </c>
    </row>
    <row r="4" spans="2:8" x14ac:dyDescent="0.25">
      <c r="B4" s="8" t="s">
        <v>116</v>
      </c>
      <c r="C4" s="9">
        <v>724</v>
      </c>
      <c r="D4" s="10">
        <f>C4/$C$13*100</f>
        <v>10.88558111562171</v>
      </c>
      <c r="E4" s="9">
        <v>393</v>
      </c>
      <c r="F4" s="10">
        <f>E4/$E$13*100</f>
        <v>10.170807453416149</v>
      </c>
      <c r="G4" s="9">
        <v>0</v>
      </c>
      <c r="H4" s="21">
        <f>G4/$G$13*100</f>
        <v>0</v>
      </c>
    </row>
    <row r="5" spans="2:8" x14ac:dyDescent="0.25">
      <c r="B5" s="12" t="s">
        <v>117</v>
      </c>
      <c r="C5" s="13">
        <v>1280</v>
      </c>
      <c r="D5" s="14">
        <f t="shared" ref="D5:D13" si="0">C5/$C$13*100</f>
        <v>19.24522628176214</v>
      </c>
      <c r="E5" s="13">
        <v>1051</v>
      </c>
      <c r="F5" s="14">
        <f t="shared" ref="F5:F13" si="1">E5/$E$13*100</f>
        <v>27.199792960662528</v>
      </c>
      <c r="G5" s="13">
        <v>5</v>
      </c>
      <c r="H5" s="22">
        <f t="shared" ref="H5:H13" si="2">G5/$G$13*100</f>
        <v>33.333333333333329</v>
      </c>
    </row>
    <row r="6" spans="2:8" x14ac:dyDescent="0.25">
      <c r="B6" s="12" t="s">
        <v>118</v>
      </c>
      <c r="C6" s="13">
        <v>4403</v>
      </c>
      <c r="D6" s="14">
        <f t="shared" si="0"/>
        <v>66.200571342655238</v>
      </c>
      <c r="E6" s="13">
        <v>2314</v>
      </c>
      <c r="F6" s="14">
        <f t="shared" si="1"/>
        <v>59.886128364389236</v>
      </c>
      <c r="G6" s="13">
        <v>10</v>
      </c>
      <c r="H6" s="22">
        <f t="shared" si="2"/>
        <v>66.666666666666657</v>
      </c>
    </row>
    <row r="7" spans="2:8" x14ac:dyDescent="0.25">
      <c r="B7" s="12" t="s">
        <v>119</v>
      </c>
      <c r="C7" s="13">
        <v>196</v>
      </c>
      <c r="D7" s="14">
        <f t="shared" si="0"/>
        <v>2.946925274394828</v>
      </c>
      <c r="E7" s="13">
        <v>75</v>
      </c>
      <c r="F7" s="14">
        <f t="shared" si="1"/>
        <v>1.9409937888198756</v>
      </c>
      <c r="G7" s="13">
        <v>0</v>
      </c>
      <c r="H7" s="22">
        <f t="shared" si="2"/>
        <v>0</v>
      </c>
    </row>
    <row r="8" spans="2:8" x14ac:dyDescent="0.25">
      <c r="B8" s="12" t="s">
        <v>120</v>
      </c>
      <c r="C8" s="13">
        <v>12</v>
      </c>
      <c r="D8" s="14">
        <f t="shared" si="0"/>
        <v>0.18042399639152007</v>
      </c>
      <c r="E8" s="13">
        <v>3</v>
      </c>
      <c r="F8" s="14">
        <f t="shared" si="1"/>
        <v>7.7639751552795025E-2</v>
      </c>
      <c r="G8" s="13">
        <v>0</v>
      </c>
      <c r="H8" s="22">
        <f t="shared" si="2"/>
        <v>0</v>
      </c>
    </row>
    <row r="9" spans="2:8" x14ac:dyDescent="0.25">
      <c r="B9" s="12" t="s">
        <v>121</v>
      </c>
      <c r="C9" s="13">
        <v>7</v>
      </c>
      <c r="D9" s="14">
        <f t="shared" si="0"/>
        <v>0.10524733122838671</v>
      </c>
      <c r="E9" s="13">
        <v>5</v>
      </c>
      <c r="F9" s="14">
        <f t="shared" si="1"/>
        <v>0.12939958592132506</v>
      </c>
      <c r="G9" s="13">
        <v>0</v>
      </c>
      <c r="H9" s="22">
        <f t="shared" si="2"/>
        <v>0</v>
      </c>
    </row>
    <row r="10" spans="2:8" x14ac:dyDescent="0.25">
      <c r="B10" s="12" t="s">
        <v>122</v>
      </c>
      <c r="C10" s="13">
        <v>24</v>
      </c>
      <c r="D10" s="14">
        <f t="shared" si="0"/>
        <v>0.36084799278304014</v>
      </c>
      <c r="E10" s="13">
        <v>17</v>
      </c>
      <c r="F10" s="14">
        <f t="shared" si="1"/>
        <v>0.43995859213250521</v>
      </c>
      <c r="G10" s="13">
        <v>0</v>
      </c>
      <c r="H10" s="22">
        <f t="shared" si="2"/>
        <v>0</v>
      </c>
    </row>
    <row r="11" spans="2:8" x14ac:dyDescent="0.25">
      <c r="B11" s="12" t="s">
        <v>123</v>
      </c>
      <c r="C11" s="13">
        <v>2</v>
      </c>
      <c r="D11" s="14">
        <f t="shared" si="0"/>
        <v>3.0070666065253347E-2</v>
      </c>
      <c r="E11" s="13">
        <v>5</v>
      </c>
      <c r="F11" s="14">
        <f t="shared" si="1"/>
        <v>0.12939958592132506</v>
      </c>
      <c r="G11" s="13">
        <v>0</v>
      </c>
      <c r="H11" s="22">
        <f t="shared" si="2"/>
        <v>0</v>
      </c>
    </row>
    <row r="12" spans="2:8" x14ac:dyDescent="0.25">
      <c r="B12" s="12" t="s">
        <v>124</v>
      </c>
      <c r="C12" s="13">
        <v>3</v>
      </c>
      <c r="D12" s="14">
        <f t="shared" si="0"/>
        <v>4.5105999097880017E-2</v>
      </c>
      <c r="E12" s="13">
        <v>1</v>
      </c>
      <c r="F12" s="14">
        <f t="shared" si="1"/>
        <v>2.5879917184265012E-2</v>
      </c>
      <c r="G12" s="13">
        <v>0</v>
      </c>
      <c r="H12" s="22">
        <f t="shared" si="2"/>
        <v>0</v>
      </c>
    </row>
    <row r="13" spans="2:8" x14ac:dyDescent="0.25">
      <c r="B13" s="16" t="s">
        <v>106</v>
      </c>
      <c r="C13" s="17">
        <v>6651</v>
      </c>
      <c r="D13" s="18">
        <f t="shared" si="0"/>
        <v>100</v>
      </c>
      <c r="E13" s="17">
        <v>3864</v>
      </c>
      <c r="F13" s="18">
        <f t="shared" si="1"/>
        <v>100</v>
      </c>
      <c r="G13" s="17">
        <v>15</v>
      </c>
      <c r="H13" s="23">
        <f t="shared" si="2"/>
        <v>100</v>
      </c>
    </row>
    <row r="21" spans="15:15" x14ac:dyDescent="0.25">
      <c r="O21" s="24">
        <f>6651/10530*100</f>
        <v>63.162393162393158</v>
      </c>
    </row>
  </sheetData>
  <mergeCells count="4">
    <mergeCell ref="G2:H2"/>
    <mergeCell ref="E2:F2"/>
    <mergeCell ref="C2:D2"/>
    <mergeCell ref="B2:B3"/>
  </mergeCells>
  <pageMargins left="0.7" right="0.7" top="0.75" bottom="0.75" header="0.3" footer="0.3"/>
  <pageSetup scale="7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showGridLines="0" view="pageBreakPreview" topLeftCell="A25" zoomScale="110" zoomScaleNormal="100" zoomScaleSheetLayoutView="110" workbookViewId="0">
      <selection activeCell="B41" sqref="B41"/>
    </sheetView>
  </sheetViews>
  <sheetFormatPr baseColWidth="10" defaultRowHeight="15" x14ac:dyDescent="0.25"/>
  <cols>
    <col min="1" max="1" width="7.85546875" style="26" customWidth="1"/>
    <col min="2" max="2" width="31.5703125" style="26" customWidth="1"/>
    <col min="3" max="10" width="11.42578125" style="26"/>
    <col min="11" max="11" width="4" style="26" customWidth="1"/>
    <col min="12" max="16384" width="11.42578125" style="26"/>
  </cols>
  <sheetData>
    <row r="1" spans="2:10" x14ac:dyDescent="0.25">
      <c r="B1" s="25" t="s">
        <v>180</v>
      </c>
    </row>
    <row r="2" spans="2:10" x14ac:dyDescent="0.25">
      <c r="B2" s="125"/>
      <c r="C2" s="125"/>
      <c r="D2" s="125"/>
      <c r="E2" s="125"/>
      <c r="F2" s="125"/>
      <c r="G2" s="125"/>
      <c r="H2" s="125"/>
      <c r="I2" s="125"/>
      <c r="J2" s="125"/>
    </row>
    <row r="3" spans="2:10" x14ac:dyDescent="0.25">
      <c r="B3" s="126" t="s">
        <v>111</v>
      </c>
      <c r="C3" s="126" t="s">
        <v>148</v>
      </c>
      <c r="D3" s="126" t="s">
        <v>159</v>
      </c>
      <c r="E3" s="126" t="s">
        <v>149</v>
      </c>
      <c r="F3" s="126" t="s">
        <v>150</v>
      </c>
      <c r="G3" s="126" t="s">
        <v>151</v>
      </c>
      <c r="H3" s="126" t="s">
        <v>152</v>
      </c>
      <c r="I3" s="122" t="s">
        <v>158</v>
      </c>
      <c r="J3" s="122"/>
    </row>
    <row r="4" spans="2:10" x14ac:dyDescent="0.25">
      <c r="B4" s="122"/>
      <c r="C4" s="122"/>
      <c r="D4" s="122"/>
      <c r="E4" s="122"/>
      <c r="F4" s="122"/>
      <c r="G4" s="122"/>
      <c r="H4" s="122"/>
      <c r="I4" s="27" t="s">
        <v>153</v>
      </c>
      <c r="J4" s="27" t="s">
        <v>154</v>
      </c>
    </row>
    <row r="5" spans="2:10" x14ac:dyDescent="0.25">
      <c r="B5" s="28" t="s">
        <v>187</v>
      </c>
      <c r="C5" s="29">
        <v>-0.20884473870202977</v>
      </c>
      <c r="D5" s="29">
        <v>4.1993019394813265E-2</v>
      </c>
      <c r="E5" s="29">
        <v>24.733915490339971</v>
      </c>
      <c r="F5" s="29">
        <v>1</v>
      </c>
      <c r="G5" s="29">
        <v>6.5815759352950477E-7</v>
      </c>
      <c r="H5" s="29">
        <v>0.81152122370114588</v>
      </c>
      <c r="I5" s="29">
        <v>0.74740389965397858</v>
      </c>
      <c r="J5" s="29">
        <v>0.88113896224290278</v>
      </c>
    </row>
    <row r="6" spans="2:10" x14ac:dyDescent="0.25">
      <c r="B6" s="28" t="s">
        <v>107</v>
      </c>
      <c r="C6" s="29"/>
      <c r="D6" s="29"/>
      <c r="E6" s="29">
        <v>67.639514522860793</v>
      </c>
      <c r="F6" s="29">
        <v>3</v>
      </c>
      <c r="G6" s="29">
        <v>1.366439425665706E-14</v>
      </c>
      <c r="H6" s="29"/>
      <c r="I6" s="29"/>
      <c r="J6" s="29"/>
    </row>
    <row r="7" spans="2:10" x14ac:dyDescent="0.25">
      <c r="B7" s="28" t="s">
        <v>116</v>
      </c>
      <c r="C7" s="29">
        <v>0.4048119910695237</v>
      </c>
      <c r="D7" s="29">
        <v>0.15367025100593187</v>
      </c>
      <c r="E7" s="29">
        <v>6.939483308583017</v>
      </c>
      <c r="F7" s="29">
        <v>1</v>
      </c>
      <c r="G7" s="29">
        <v>8.4313464577367905E-3</v>
      </c>
      <c r="H7" s="29">
        <v>1.4990206442938012</v>
      </c>
      <c r="I7" s="29">
        <v>1.1091831390050104</v>
      </c>
      <c r="J7" s="29">
        <v>2.0258718447836523</v>
      </c>
    </row>
    <row r="8" spans="2:10" x14ac:dyDescent="0.25">
      <c r="B8" s="28" t="s">
        <v>117</v>
      </c>
      <c r="C8" s="29">
        <v>0.74306711428139516</v>
      </c>
      <c r="D8" s="29">
        <v>0.14468617984999127</v>
      </c>
      <c r="E8" s="29">
        <v>26.37557779951657</v>
      </c>
      <c r="F8" s="29">
        <v>1</v>
      </c>
      <c r="G8" s="29">
        <v>2.8107199466495442E-7</v>
      </c>
      <c r="H8" s="29">
        <v>2.1023738567622878</v>
      </c>
      <c r="I8" s="29">
        <v>1.5832622168796238</v>
      </c>
      <c r="J8" s="29">
        <v>2.7916890749206766</v>
      </c>
    </row>
    <row r="9" spans="2:10" x14ac:dyDescent="0.25">
      <c r="B9" s="28" t="s">
        <v>118</v>
      </c>
      <c r="C9" s="29">
        <v>0.36180687417724883</v>
      </c>
      <c r="D9" s="29">
        <v>0.1409596854796685</v>
      </c>
      <c r="E9" s="29">
        <v>6.5881546307176375</v>
      </c>
      <c r="F9" s="29">
        <v>1</v>
      </c>
      <c r="G9" s="29">
        <v>1.0265953214937581E-2</v>
      </c>
      <c r="H9" s="29">
        <v>1.4359216016397023</v>
      </c>
      <c r="I9" s="29">
        <v>1.0892952934267159</v>
      </c>
      <c r="J9" s="29">
        <v>1.8928483933583098</v>
      </c>
    </row>
    <row r="10" spans="2:10" x14ac:dyDescent="0.25">
      <c r="B10" s="28" t="s">
        <v>155</v>
      </c>
      <c r="C10" s="29"/>
      <c r="D10" s="29"/>
      <c r="E10" s="29">
        <v>42.897330268937836</v>
      </c>
      <c r="F10" s="29">
        <v>2</v>
      </c>
      <c r="G10" s="29">
        <v>4.8413121795974518E-10</v>
      </c>
      <c r="H10" s="29"/>
      <c r="I10" s="29"/>
      <c r="J10" s="29"/>
    </row>
    <row r="11" spans="2:10" ht="30" x14ac:dyDescent="0.25">
      <c r="B11" s="28" t="s">
        <v>172</v>
      </c>
      <c r="C11" s="29"/>
      <c r="D11" s="29"/>
      <c r="E11" s="29">
        <v>109.70289446033458</v>
      </c>
      <c r="F11" s="29">
        <v>3</v>
      </c>
      <c r="G11" s="29">
        <v>1.2713768866805508E-23</v>
      </c>
      <c r="H11" s="29"/>
      <c r="I11" s="29"/>
      <c r="J11" s="29"/>
    </row>
    <row r="12" spans="2:10" ht="30" x14ac:dyDescent="0.25">
      <c r="B12" s="28" t="s">
        <v>173</v>
      </c>
      <c r="C12" s="29">
        <v>0.51469891670963397</v>
      </c>
      <c r="D12" s="29">
        <v>0.1210450521618661</v>
      </c>
      <c r="E12" s="29">
        <v>18.080582773257373</v>
      </c>
      <c r="F12" s="29">
        <v>1</v>
      </c>
      <c r="G12" s="29">
        <v>2.1174985287282617E-5</v>
      </c>
      <c r="H12" s="29">
        <v>1.673134673061538</v>
      </c>
      <c r="I12" s="29">
        <v>1.3197666939453725</v>
      </c>
      <c r="J12" s="29">
        <v>2.1211170482201993</v>
      </c>
    </row>
    <row r="13" spans="2:10" ht="30" x14ac:dyDescent="0.25">
      <c r="B13" s="28" t="s">
        <v>156</v>
      </c>
      <c r="C13" s="29"/>
      <c r="D13" s="29"/>
      <c r="E13" s="29">
        <v>109.70289446033458</v>
      </c>
      <c r="F13" s="29">
        <v>3</v>
      </c>
      <c r="G13" s="29">
        <v>1.2713768866805508E-23</v>
      </c>
      <c r="H13" s="29"/>
      <c r="I13" s="29"/>
      <c r="J13" s="29"/>
    </row>
    <row r="14" spans="2:10" ht="30" x14ac:dyDescent="0.25">
      <c r="B14" s="28" t="s">
        <v>174</v>
      </c>
      <c r="C14" s="29">
        <v>0.51469891670963397</v>
      </c>
      <c r="D14" s="29">
        <v>0.1210450521618661</v>
      </c>
      <c r="E14" s="29">
        <v>18.080582773257373</v>
      </c>
      <c r="F14" s="29">
        <v>1</v>
      </c>
      <c r="G14" s="29">
        <v>2.1174985287282617E-5</v>
      </c>
      <c r="H14" s="29">
        <v>1.673134673061538</v>
      </c>
      <c r="I14" s="29">
        <v>1.3197666939453725</v>
      </c>
      <c r="J14" s="29">
        <v>2.1211170482201993</v>
      </c>
    </row>
    <row r="15" spans="2:10" ht="30" x14ac:dyDescent="0.25">
      <c r="B15" s="28" t="s">
        <v>176</v>
      </c>
      <c r="C15" s="29">
        <v>0.91217661801266026</v>
      </c>
      <c r="D15" s="29">
        <v>9.2439381477177257E-2</v>
      </c>
      <c r="E15" s="29">
        <v>97.374179136174945</v>
      </c>
      <c r="F15" s="29">
        <v>1</v>
      </c>
      <c r="G15" s="29">
        <v>5.7389554858562467E-23</v>
      </c>
      <c r="H15" s="29">
        <v>2.4897358437774897</v>
      </c>
      <c r="I15" s="29">
        <v>2.0771541495901369</v>
      </c>
      <c r="J15" s="29">
        <v>2.9842679576831359</v>
      </c>
    </row>
    <row r="16" spans="2:10" ht="30" x14ac:dyDescent="0.25">
      <c r="B16" s="28" t="s">
        <v>175</v>
      </c>
      <c r="C16" s="29">
        <v>0.82579183858789695</v>
      </c>
      <c r="D16" s="29">
        <v>9.2771376228603306E-2</v>
      </c>
      <c r="E16" s="29">
        <v>79.234290654704395</v>
      </c>
      <c r="F16" s="29">
        <v>1</v>
      </c>
      <c r="G16" s="29">
        <v>5.5164256973534935E-19</v>
      </c>
      <c r="H16" s="29">
        <v>2.2836883621402762</v>
      </c>
      <c r="I16" s="29">
        <v>1.9040120828498435</v>
      </c>
      <c r="J16" s="29">
        <v>2.7390753358923026</v>
      </c>
    </row>
    <row r="17" spans="1:10" x14ac:dyDescent="0.25">
      <c r="B17" s="28" t="s">
        <v>157</v>
      </c>
      <c r="C17" s="29">
        <v>-1.7276999798549595</v>
      </c>
      <c r="D17" s="29">
        <v>0.21426321325021172</v>
      </c>
      <c r="E17" s="29">
        <v>65.019171181502841</v>
      </c>
      <c r="F17" s="29">
        <v>1</v>
      </c>
      <c r="G17" s="29">
        <v>7.4172933701643186E-16</v>
      </c>
      <c r="H17" s="29">
        <v>0.17769263696940826</v>
      </c>
      <c r="I17" s="29"/>
      <c r="J17" s="29"/>
    </row>
    <row r="18" spans="1:10" ht="15.75" customHeight="1" x14ac:dyDescent="0.25">
      <c r="A18" s="30"/>
      <c r="B18" s="120" t="s">
        <v>136</v>
      </c>
      <c r="C18" s="123" t="s">
        <v>148</v>
      </c>
      <c r="D18" s="123" t="s">
        <v>159</v>
      </c>
      <c r="E18" s="123" t="s">
        <v>149</v>
      </c>
      <c r="F18" s="123" t="s">
        <v>150</v>
      </c>
      <c r="G18" s="123" t="s">
        <v>151</v>
      </c>
      <c r="H18" s="123" t="s">
        <v>152</v>
      </c>
      <c r="I18" s="122" t="s">
        <v>158</v>
      </c>
      <c r="J18" s="122"/>
    </row>
    <row r="19" spans="1:10" x14ac:dyDescent="0.3">
      <c r="A19" s="30"/>
      <c r="B19" s="121"/>
      <c r="C19" s="124"/>
      <c r="D19" s="124"/>
      <c r="E19" s="124"/>
      <c r="F19" s="124"/>
      <c r="G19" s="124"/>
      <c r="H19" s="124"/>
      <c r="I19" s="31" t="s">
        <v>153</v>
      </c>
      <c r="J19" s="31" t="s">
        <v>154</v>
      </c>
    </row>
    <row r="20" spans="1:10" x14ac:dyDescent="0.25">
      <c r="A20" s="30"/>
      <c r="B20" s="32" t="s">
        <v>187</v>
      </c>
      <c r="C20" s="29">
        <v>-8.831987397251799E-2</v>
      </c>
      <c r="D20" s="29">
        <v>4.0589699126641184E-2</v>
      </c>
      <c r="E20" s="29">
        <v>4.7346209684154825</v>
      </c>
      <c r="F20" s="29">
        <v>1</v>
      </c>
      <c r="G20" s="29">
        <v>2.9561361233088595E-2</v>
      </c>
      <c r="H20" s="29">
        <v>0.91546799549884927</v>
      </c>
      <c r="I20" s="29">
        <v>0.84546016794474188</v>
      </c>
      <c r="J20" s="29">
        <v>0.99127277967453209</v>
      </c>
    </row>
    <row r="21" spans="1:10" x14ac:dyDescent="0.25">
      <c r="A21" s="30"/>
      <c r="B21" s="28" t="s">
        <v>107</v>
      </c>
      <c r="C21" s="29"/>
      <c r="D21" s="29"/>
      <c r="E21" s="29">
        <v>20.492416575459394</v>
      </c>
      <c r="F21" s="29">
        <v>3</v>
      </c>
      <c r="G21" s="29">
        <v>1.3417998017841123E-4</v>
      </c>
      <c r="H21" s="29"/>
      <c r="I21" s="29"/>
      <c r="J21" s="29"/>
    </row>
    <row r="22" spans="1:10" x14ac:dyDescent="0.25">
      <c r="A22" s="30"/>
      <c r="B22" s="28" t="s">
        <v>116</v>
      </c>
      <c r="C22" s="29">
        <v>0.49363255371404791</v>
      </c>
      <c r="D22" s="29">
        <v>0.14539256094278932</v>
      </c>
      <c r="E22" s="29">
        <v>11.527183652612257</v>
      </c>
      <c r="F22" s="29">
        <v>1</v>
      </c>
      <c r="G22" s="29">
        <v>6.8585840118536305E-4</v>
      </c>
      <c r="H22" s="29">
        <v>1.6382564789255414</v>
      </c>
      <c r="I22" s="29">
        <v>1.2320363513551638</v>
      </c>
      <c r="J22" s="29">
        <v>2.178413232523055</v>
      </c>
    </row>
    <row r="23" spans="1:10" x14ac:dyDescent="0.25">
      <c r="A23" s="30"/>
      <c r="B23" s="28" t="s">
        <v>117</v>
      </c>
      <c r="C23" s="29">
        <v>0.52263496433440737</v>
      </c>
      <c r="D23" s="29">
        <v>0.13699114663229101</v>
      </c>
      <c r="E23" s="29">
        <v>14.55499028347621</v>
      </c>
      <c r="F23" s="29">
        <v>1</v>
      </c>
      <c r="G23" s="29">
        <v>1.3612763174497368E-4</v>
      </c>
      <c r="H23" s="29">
        <v>1.6864655768875363</v>
      </c>
      <c r="I23" s="29">
        <v>1.2893487561876549</v>
      </c>
      <c r="J23" s="29">
        <v>2.2058935787367862</v>
      </c>
    </row>
    <row r="24" spans="1:10" x14ac:dyDescent="0.25">
      <c r="A24" s="30"/>
      <c r="B24" s="28" t="s">
        <v>118</v>
      </c>
      <c r="C24" s="29">
        <v>0.37448937136753735</v>
      </c>
      <c r="D24" s="29">
        <v>0.13293670469980157</v>
      </c>
      <c r="E24" s="29">
        <v>7.935771863463704</v>
      </c>
      <c r="F24" s="29">
        <v>1</v>
      </c>
      <c r="G24" s="29">
        <v>4.8466948700908678E-3</v>
      </c>
      <c r="H24" s="29">
        <v>1.4542486439980222</v>
      </c>
      <c r="I24" s="29">
        <v>1.1206828846396359</v>
      </c>
      <c r="J24" s="29">
        <v>1.8870986142080048</v>
      </c>
    </row>
    <row r="25" spans="1:10" x14ac:dyDescent="0.25">
      <c r="A25" s="30"/>
      <c r="B25" s="28" t="s">
        <v>155</v>
      </c>
      <c r="C25" s="29"/>
      <c r="D25" s="29"/>
      <c r="E25" s="29">
        <v>46.169517272192422</v>
      </c>
      <c r="F25" s="29">
        <v>2</v>
      </c>
      <c r="G25" s="29">
        <v>9.4279377920400577E-11</v>
      </c>
      <c r="H25" s="29"/>
      <c r="I25" s="29"/>
      <c r="J25" s="29"/>
    </row>
    <row r="26" spans="1:10" ht="30" x14ac:dyDescent="0.25">
      <c r="A26" s="30"/>
      <c r="B26" s="28" t="s">
        <v>172</v>
      </c>
      <c r="C26" s="29">
        <v>0.91905497976449402</v>
      </c>
      <c r="D26" s="29">
        <v>0.15173344152212628</v>
      </c>
      <c r="E26" s="29">
        <v>36.687690060119493</v>
      </c>
      <c r="F26" s="29">
        <v>1</v>
      </c>
      <c r="G26" s="29">
        <v>1.3865221518608437E-9</v>
      </c>
      <c r="H26" s="29">
        <v>2.5069201798656824</v>
      </c>
      <c r="I26" s="29">
        <v>1.8620218232816816</v>
      </c>
      <c r="J26" s="29">
        <v>3.3751746137655556</v>
      </c>
    </row>
    <row r="27" spans="1:10" ht="30" x14ac:dyDescent="0.25">
      <c r="A27" s="30"/>
      <c r="B27" s="28" t="s">
        <v>173</v>
      </c>
      <c r="C27" s="29">
        <v>0.59886523580469242</v>
      </c>
      <c r="D27" s="29">
        <v>9.8342127296355678E-2</v>
      </c>
      <c r="E27" s="29">
        <v>37.083354162785717</v>
      </c>
      <c r="F27" s="29">
        <v>1</v>
      </c>
      <c r="G27" s="29">
        <v>1.1318582934393428E-9</v>
      </c>
      <c r="H27" s="29">
        <v>1.8200522979344784</v>
      </c>
      <c r="I27" s="29">
        <v>1.5009799700233204</v>
      </c>
      <c r="J27" s="29">
        <v>2.2069517471076638</v>
      </c>
    </row>
    <row r="28" spans="1:10" ht="30" x14ac:dyDescent="0.25">
      <c r="A28" s="30"/>
      <c r="B28" s="28" t="s">
        <v>156</v>
      </c>
      <c r="C28" s="29"/>
      <c r="D28" s="29"/>
      <c r="E28" s="29">
        <v>115.31990564982644</v>
      </c>
      <c r="F28" s="29">
        <v>3</v>
      </c>
      <c r="G28" s="29">
        <v>7.8561733052088442E-25</v>
      </c>
      <c r="H28" s="29"/>
      <c r="I28" s="29"/>
      <c r="J28" s="29"/>
    </row>
    <row r="29" spans="1:10" ht="30" x14ac:dyDescent="0.25">
      <c r="A29" s="30"/>
      <c r="B29" s="28" t="s">
        <v>174</v>
      </c>
      <c r="C29" s="29">
        <v>0.4347117018224359</v>
      </c>
      <c r="D29" s="29">
        <v>0.11254522795103213</v>
      </c>
      <c r="E29" s="29">
        <v>14.9193015355323</v>
      </c>
      <c r="F29" s="29">
        <v>1</v>
      </c>
      <c r="G29" s="29">
        <v>1.1220905233943552E-4</v>
      </c>
      <c r="H29" s="29">
        <v>1.5445177131163197</v>
      </c>
      <c r="I29" s="29">
        <v>1.2387801041517916</v>
      </c>
      <c r="J29" s="29">
        <v>1.9257130124506416</v>
      </c>
    </row>
    <row r="30" spans="1:10" ht="30" x14ac:dyDescent="0.25">
      <c r="A30" s="30"/>
      <c r="B30" s="28" t="s">
        <v>176</v>
      </c>
      <c r="C30" s="29">
        <v>0.85260604520423067</v>
      </c>
      <c r="D30" s="29">
        <v>8.4342873356804876E-2</v>
      </c>
      <c r="E30" s="29">
        <v>102.18803088744563</v>
      </c>
      <c r="F30" s="29">
        <v>1</v>
      </c>
      <c r="G30" s="29">
        <v>5.0494072969234008E-24</v>
      </c>
      <c r="H30" s="29">
        <v>2.3457520291126492</v>
      </c>
      <c r="I30" s="29">
        <v>1.9883338983988588</v>
      </c>
      <c r="J30" s="29">
        <v>2.7674187854047747</v>
      </c>
    </row>
    <row r="31" spans="1:10" ht="30" x14ac:dyDescent="0.25">
      <c r="A31" s="30"/>
      <c r="B31" s="28" t="s">
        <v>175</v>
      </c>
      <c r="C31" s="29">
        <v>0.7257156920526997</v>
      </c>
      <c r="D31" s="29">
        <v>8.458485945564706E-2</v>
      </c>
      <c r="E31" s="29">
        <v>73.611855289440584</v>
      </c>
      <c r="F31" s="29">
        <v>1</v>
      </c>
      <c r="G31" s="29">
        <v>9.5091832087590216E-18</v>
      </c>
      <c r="H31" s="29">
        <v>2.0662093405251061</v>
      </c>
      <c r="I31" s="29">
        <v>1.7505541831366969</v>
      </c>
      <c r="J31" s="29">
        <v>2.4387825752548102</v>
      </c>
    </row>
    <row r="32" spans="1:10" x14ac:dyDescent="0.25">
      <c r="A32" s="30"/>
      <c r="B32" s="28" t="s">
        <v>157</v>
      </c>
      <c r="C32" s="29">
        <v>-1.4026383056931926</v>
      </c>
      <c r="D32" s="29">
        <v>0.20228441039014247</v>
      </c>
      <c r="E32" s="29">
        <v>48.080232875103185</v>
      </c>
      <c r="F32" s="29">
        <v>1</v>
      </c>
      <c r="G32" s="29">
        <v>4.091303416636923E-12</v>
      </c>
      <c r="H32" s="29">
        <v>0.24594722325188084</v>
      </c>
      <c r="I32" s="29"/>
      <c r="J32" s="29"/>
    </row>
  </sheetData>
  <mergeCells count="17">
    <mergeCell ref="B2:J2"/>
    <mergeCell ref="B3:B4"/>
    <mergeCell ref="C3:C4"/>
    <mergeCell ref="D3:D4"/>
    <mergeCell ref="E3:E4"/>
    <mergeCell ref="F3:F4"/>
    <mergeCell ref="G3:G4"/>
    <mergeCell ref="H3:H4"/>
    <mergeCell ref="B18:B19"/>
    <mergeCell ref="I18:J18"/>
    <mergeCell ref="I3:J3"/>
    <mergeCell ref="C18:C19"/>
    <mergeCell ref="D18:D19"/>
    <mergeCell ref="E18:E19"/>
    <mergeCell ref="F18:F19"/>
    <mergeCell ref="G18:G19"/>
    <mergeCell ref="H18:H19"/>
  </mergeCells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9"/>
  <sheetViews>
    <sheetView showGridLines="0" view="pageBreakPreview" zoomScaleNormal="100" zoomScaleSheetLayoutView="100" workbookViewId="0">
      <selection activeCell="B19" sqref="B19"/>
    </sheetView>
  </sheetViews>
  <sheetFormatPr baseColWidth="10" defaultRowHeight="15" x14ac:dyDescent="0.25"/>
  <cols>
    <col min="1" max="1" width="4.5703125" style="2" customWidth="1"/>
    <col min="2" max="2" width="37" style="2" customWidth="1"/>
    <col min="3" max="3" width="11.42578125" style="2"/>
    <col min="4" max="4" width="14.140625" style="2" customWidth="1"/>
    <col min="5" max="5" width="11.42578125" style="2"/>
    <col min="6" max="6" width="3.7109375" style="2" customWidth="1"/>
    <col min="7" max="16384" width="11.42578125" style="2"/>
  </cols>
  <sheetData>
    <row r="1" spans="2:5" x14ac:dyDescent="0.25">
      <c r="B1" s="127" t="s">
        <v>181</v>
      </c>
      <c r="C1" s="127"/>
      <c r="D1" s="127"/>
      <c r="E1" s="127"/>
    </row>
    <row r="2" spans="2:5" x14ac:dyDescent="0.25">
      <c r="B2" s="33" t="s">
        <v>44</v>
      </c>
      <c r="C2" s="33" t="s">
        <v>41</v>
      </c>
      <c r="D2" s="33" t="s">
        <v>138</v>
      </c>
      <c r="E2" s="34" t="s">
        <v>37</v>
      </c>
    </row>
    <row r="3" spans="2:5" x14ac:dyDescent="0.25">
      <c r="B3" s="12"/>
      <c r="C3" s="35"/>
      <c r="D3" s="35"/>
      <c r="E3" s="36"/>
    </row>
    <row r="4" spans="2:5" x14ac:dyDescent="0.25">
      <c r="B4" s="12" t="s">
        <v>139</v>
      </c>
      <c r="C4" s="35">
        <v>4.6500000000000004</v>
      </c>
      <c r="D4" s="35" t="s">
        <v>43</v>
      </c>
      <c r="E4" s="15" t="s">
        <v>38</v>
      </c>
    </row>
    <row r="5" spans="2:5" x14ac:dyDescent="0.25">
      <c r="B5" s="12"/>
      <c r="C5" s="35"/>
      <c r="D5" s="35"/>
      <c r="E5" s="15"/>
    </row>
    <row r="6" spans="2:5" x14ac:dyDescent="0.25">
      <c r="B6" s="12" t="s">
        <v>42</v>
      </c>
      <c r="C6" s="35">
        <v>4.1100000000000003</v>
      </c>
      <c r="D6" s="35" t="s">
        <v>45</v>
      </c>
      <c r="E6" s="15" t="s">
        <v>38</v>
      </c>
    </row>
    <row r="7" spans="2:5" x14ac:dyDescent="0.25">
      <c r="B7" s="12"/>
      <c r="C7" s="35"/>
      <c r="D7" s="35"/>
      <c r="E7" s="15"/>
    </row>
    <row r="8" spans="2:5" x14ac:dyDescent="0.25">
      <c r="B8" s="12" t="s">
        <v>183</v>
      </c>
      <c r="C8" s="35">
        <v>0.94</v>
      </c>
      <c r="D8" s="35" t="s">
        <v>46</v>
      </c>
      <c r="E8" s="15">
        <v>0.82099999999999995</v>
      </c>
    </row>
    <row r="9" spans="2:5" x14ac:dyDescent="0.25">
      <c r="B9" s="12"/>
      <c r="C9" s="35"/>
      <c r="D9" s="35"/>
      <c r="E9" s="15"/>
    </row>
    <row r="10" spans="2:5" x14ac:dyDescent="0.25">
      <c r="B10" s="12" t="s">
        <v>141</v>
      </c>
      <c r="C10" s="35">
        <v>1.53</v>
      </c>
      <c r="D10" s="35" t="s">
        <v>49</v>
      </c>
      <c r="E10" s="15">
        <v>0.45200000000000001</v>
      </c>
    </row>
    <row r="11" spans="2:5" x14ac:dyDescent="0.25">
      <c r="B11" s="12"/>
      <c r="C11" s="35"/>
      <c r="D11" s="35"/>
      <c r="E11" s="15"/>
    </row>
    <row r="12" spans="2:5" x14ac:dyDescent="0.25">
      <c r="B12" s="12" t="s">
        <v>116</v>
      </c>
      <c r="C12" s="35">
        <v>4.33</v>
      </c>
      <c r="D12" s="35" t="s">
        <v>47</v>
      </c>
      <c r="E12" s="15" t="s">
        <v>38</v>
      </c>
    </row>
    <row r="13" spans="2:5" x14ac:dyDescent="0.25">
      <c r="B13" s="12"/>
      <c r="C13" s="35"/>
      <c r="D13" s="35"/>
      <c r="E13" s="15"/>
    </row>
    <row r="14" spans="2:5" x14ac:dyDescent="0.25">
      <c r="B14" s="12" t="s">
        <v>117</v>
      </c>
      <c r="C14" s="35">
        <v>13.67</v>
      </c>
      <c r="D14" s="35" t="s">
        <v>48</v>
      </c>
      <c r="E14" s="15" t="s">
        <v>38</v>
      </c>
    </row>
    <row r="15" spans="2:5" x14ac:dyDescent="0.25">
      <c r="B15" s="12"/>
      <c r="C15" s="35"/>
      <c r="D15" s="35"/>
      <c r="E15" s="15"/>
    </row>
    <row r="16" spans="2:5" x14ac:dyDescent="0.25">
      <c r="B16" s="12" t="s">
        <v>118</v>
      </c>
      <c r="C16" s="35">
        <v>1.43</v>
      </c>
      <c r="D16" s="35" t="s">
        <v>50</v>
      </c>
      <c r="E16" s="15" t="s">
        <v>38</v>
      </c>
    </row>
    <row r="17" spans="2:5" x14ac:dyDescent="0.25">
      <c r="B17" s="12"/>
      <c r="C17" s="35"/>
      <c r="D17" s="35"/>
      <c r="E17" s="15"/>
    </row>
    <row r="18" spans="2:5" x14ac:dyDescent="0.25">
      <c r="B18" s="37" t="s">
        <v>119</v>
      </c>
      <c r="C18" s="38">
        <v>6.07</v>
      </c>
      <c r="D18" s="38" t="s">
        <v>51</v>
      </c>
      <c r="E18" s="39" t="s">
        <v>38</v>
      </c>
    </row>
    <row r="19" spans="2:5" x14ac:dyDescent="0.25">
      <c r="B19" s="58" t="s">
        <v>140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2"/>
  <sheetViews>
    <sheetView showGridLines="0" view="pageBreakPreview" zoomScaleNormal="100" zoomScaleSheetLayoutView="100" workbookViewId="0">
      <selection activeCell="B2" sqref="B2:C3"/>
    </sheetView>
  </sheetViews>
  <sheetFormatPr baseColWidth="10" defaultRowHeight="15" x14ac:dyDescent="0.3"/>
  <cols>
    <col min="1" max="1" width="5.28515625" style="41" customWidth="1"/>
    <col min="2" max="2" width="11.42578125" style="57"/>
    <col min="3" max="3" width="22.7109375" style="57" customWidth="1"/>
    <col min="4" max="11" width="11.42578125" style="57"/>
    <col min="12" max="12" width="4" style="57" customWidth="1"/>
    <col min="13" max="16384" width="11.42578125" style="41"/>
  </cols>
  <sheetData>
    <row r="1" spans="2:12" x14ac:dyDescent="0.3">
      <c r="B1" s="130" t="s">
        <v>182</v>
      </c>
      <c r="C1" s="130"/>
      <c r="D1" s="130"/>
      <c r="E1" s="130"/>
      <c r="F1" s="130"/>
      <c r="G1" s="130"/>
      <c r="H1" s="130"/>
      <c r="I1" s="130"/>
      <c r="J1" s="130"/>
      <c r="K1" s="130"/>
      <c r="L1" s="40"/>
    </row>
    <row r="2" spans="2:12" ht="36" customHeight="1" x14ac:dyDescent="0.3">
      <c r="B2" s="131" t="s">
        <v>107</v>
      </c>
      <c r="C2" s="131"/>
      <c r="D2" s="133" t="s">
        <v>148</v>
      </c>
      <c r="E2" s="133" t="s">
        <v>159</v>
      </c>
      <c r="F2" s="133" t="s">
        <v>149</v>
      </c>
      <c r="G2" s="133" t="s">
        <v>150</v>
      </c>
      <c r="H2" s="133" t="s">
        <v>151</v>
      </c>
      <c r="I2" s="133" t="s">
        <v>152</v>
      </c>
      <c r="J2" s="134" t="s">
        <v>160</v>
      </c>
      <c r="K2" s="134"/>
      <c r="L2" s="40"/>
    </row>
    <row r="3" spans="2:12" x14ac:dyDescent="0.3">
      <c r="B3" s="132"/>
      <c r="C3" s="132"/>
      <c r="D3" s="134"/>
      <c r="E3" s="134"/>
      <c r="F3" s="134"/>
      <c r="G3" s="134"/>
      <c r="H3" s="134"/>
      <c r="I3" s="134"/>
      <c r="J3" s="42" t="s">
        <v>161</v>
      </c>
      <c r="K3" s="42" t="s">
        <v>162</v>
      </c>
      <c r="L3" s="40"/>
    </row>
    <row r="4" spans="2:12" x14ac:dyDescent="0.3">
      <c r="B4" s="128" t="s">
        <v>116</v>
      </c>
      <c r="C4" s="43" t="s">
        <v>177</v>
      </c>
      <c r="D4" s="44">
        <v>0.690433387808989</v>
      </c>
      <c r="E4" s="44">
        <v>0.29943167552322802</v>
      </c>
      <c r="F4" s="44">
        <v>5.3167726326369698</v>
      </c>
      <c r="G4" s="45">
        <v>1</v>
      </c>
      <c r="H4" s="44">
        <v>2.1121095132106246E-2</v>
      </c>
      <c r="I4" s="46"/>
      <c r="J4" s="46"/>
      <c r="K4" s="46"/>
      <c r="L4" s="40"/>
    </row>
    <row r="5" spans="2:12" x14ac:dyDescent="0.3">
      <c r="B5" s="128"/>
      <c r="C5" s="43" t="s">
        <v>184</v>
      </c>
      <c r="D5" s="44">
        <v>0.18799888990970354</v>
      </c>
      <c r="E5" s="44">
        <v>0.13654146942299095</v>
      </c>
      <c r="F5" s="44">
        <v>1.895751573455241</v>
      </c>
      <c r="G5" s="45">
        <v>1</v>
      </c>
      <c r="H5" s="44">
        <v>0.16855462501261453</v>
      </c>
      <c r="I5" s="44">
        <v>1.2068321756561742</v>
      </c>
      <c r="J5" s="44">
        <v>0.92346953127071119</v>
      </c>
      <c r="K5" s="44">
        <v>1.577143425831192</v>
      </c>
      <c r="L5" s="40"/>
    </row>
    <row r="6" spans="2:12" ht="16.5" x14ac:dyDescent="0.3">
      <c r="B6" s="128"/>
      <c r="C6" s="43" t="s">
        <v>183</v>
      </c>
      <c r="D6" s="47" t="s">
        <v>188</v>
      </c>
      <c r="E6" s="47"/>
      <c r="F6" s="47"/>
      <c r="G6" s="45">
        <v>0</v>
      </c>
      <c r="H6" s="47"/>
      <c r="I6" s="47"/>
      <c r="J6" s="47"/>
      <c r="K6" s="47"/>
      <c r="L6" s="40"/>
    </row>
    <row r="7" spans="2:12" x14ac:dyDescent="0.3">
      <c r="B7" s="128"/>
      <c r="C7" s="43" t="s">
        <v>168</v>
      </c>
      <c r="D7" s="48">
        <v>0.29810863768153056</v>
      </c>
      <c r="E7" s="48">
        <v>1.1914887198110728</v>
      </c>
      <c r="F7" s="48">
        <v>6.2599267235013495E-2</v>
      </c>
      <c r="G7" s="49">
        <v>1</v>
      </c>
      <c r="H7" s="48">
        <v>0.80243387945818123</v>
      </c>
      <c r="I7" s="48">
        <v>1.3473081483628238</v>
      </c>
      <c r="J7" s="48">
        <v>0.13039769042203361</v>
      </c>
      <c r="K7" s="48">
        <v>13.920792927925476</v>
      </c>
      <c r="L7" s="40"/>
    </row>
    <row r="8" spans="2:12" x14ac:dyDescent="0.3">
      <c r="B8" s="128"/>
      <c r="C8" s="43" t="s">
        <v>165</v>
      </c>
      <c r="D8" s="48">
        <v>1.4571757450742304</v>
      </c>
      <c r="E8" s="48">
        <v>0.52002208162686125</v>
      </c>
      <c r="F8" s="48">
        <v>7.8520001030701581</v>
      </c>
      <c r="G8" s="49">
        <v>1</v>
      </c>
      <c r="H8" s="48">
        <v>5.0764514935678342E-3</v>
      </c>
      <c r="I8" s="48">
        <v>4.2938155578434785</v>
      </c>
      <c r="J8" s="48">
        <v>1.5495292791240576</v>
      </c>
      <c r="K8" s="48">
        <v>11.898356677197468</v>
      </c>
      <c r="L8" s="40"/>
    </row>
    <row r="9" spans="2:12" x14ac:dyDescent="0.3">
      <c r="B9" s="128"/>
      <c r="C9" s="43" t="s">
        <v>163</v>
      </c>
      <c r="D9" s="48">
        <v>0.9490328606617493</v>
      </c>
      <c r="E9" s="48">
        <v>0.31783925981400368</v>
      </c>
      <c r="F9" s="48">
        <v>8.9155352061451882</v>
      </c>
      <c r="G9" s="49">
        <v>1</v>
      </c>
      <c r="H9" s="48">
        <v>2.8275493445300078E-3</v>
      </c>
      <c r="I9" s="48">
        <v>2.5832101266800267</v>
      </c>
      <c r="J9" s="48">
        <v>1.3855253177949987</v>
      </c>
      <c r="K9" s="48">
        <v>4.8162054297224826</v>
      </c>
      <c r="L9" s="40"/>
    </row>
    <row r="10" spans="2:12" x14ac:dyDescent="0.3">
      <c r="B10" s="128"/>
      <c r="C10" s="43" t="s">
        <v>164</v>
      </c>
      <c r="D10" s="48">
        <v>0.4967499748754905</v>
      </c>
      <c r="E10" s="48">
        <v>0.31084988028980565</v>
      </c>
      <c r="F10" s="48">
        <v>2.5537260033923315</v>
      </c>
      <c r="G10" s="49">
        <v>1</v>
      </c>
      <c r="H10" s="48">
        <v>0.11003448179288094</v>
      </c>
      <c r="I10" s="48">
        <v>1.643371583165399</v>
      </c>
      <c r="J10" s="48">
        <v>0.8935932409567191</v>
      </c>
      <c r="K10" s="48">
        <v>3.022258939049379</v>
      </c>
      <c r="L10" s="40"/>
    </row>
    <row r="11" spans="2:12" x14ac:dyDescent="0.3">
      <c r="B11" s="128"/>
      <c r="C11" s="43" t="s">
        <v>166</v>
      </c>
      <c r="D11" s="48">
        <v>0.34897664439199144</v>
      </c>
      <c r="E11" s="48">
        <v>0.33601288646176575</v>
      </c>
      <c r="F11" s="48">
        <v>1.0786507702434955</v>
      </c>
      <c r="G11" s="49">
        <v>1</v>
      </c>
      <c r="H11" s="48">
        <v>0.29899958405702165</v>
      </c>
      <c r="I11" s="48">
        <v>1.4176160806698526</v>
      </c>
      <c r="J11" s="48">
        <v>0.73374295341098472</v>
      </c>
      <c r="K11" s="48">
        <v>2.7388819788067056</v>
      </c>
      <c r="L11" s="40"/>
    </row>
    <row r="12" spans="2:12" ht="16.5" x14ac:dyDescent="0.3">
      <c r="B12" s="128"/>
      <c r="C12" s="50" t="s">
        <v>167</v>
      </c>
      <c r="D12" s="51" t="s">
        <v>188</v>
      </c>
      <c r="E12" s="51"/>
      <c r="F12" s="51"/>
      <c r="G12" s="52">
        <v>0</v>
      </c>
      <c r="H12" s="51"/>
      <c r="I12" s="51"/>
      <c r="J12" s="51"/>
      <c r="K12" s="51"/>
      <c r="L12" s="40"/>
    </row>
    <row r="13" spans="2:12" x14ac:dyDescent="0.3">
      <c r="B13" s="128" t="s">
        <v>117</v>
      </c>
      <c r="C13" s="43" t="s">
        <v>177</v>
      </c>
      <c r="D13" s="48">
        <v>2.5316102272230614</v>
      </c>
      <c r="E13" s="48">
        <v>0.25840216659564924</v>
      </c>
      <c r="F13" s="48">
        <v>95.984560688730994</v>
      </c>
      <c r="G13" s="49">
        <v>1</v>
      </c>
      <c r="H13" s="48">
        <v>1.15782898641819E-22</v>
      </c>
      <c r="I13" s="53"/>
      <c r="J13" s="53"/>
      <c r="K13" s="53"/>
      <c r="L13" s="40"/>
    </row>
    <row r="14" spans="2:12" x14ac:dyDescent="0.3">
      <c r="B14" s="128"/>
      <c r="C14" s="43" t="s">
        <v>184</v>
      </c>
      <c r="D14" s="48">
        <v>-8.0275259374046129E-3</v>
      </c>
      <c r="E14" s="48">
        <v>0.12941866148345496</v>
      </c>
      <c r="F14" s="48">
        <v>3.8474202576899773E-3</v>
      </c>
      <c r="G14" s="49">
        <v>1</v>
      </c>
      <c r="H14" s="48">
        <v>0.95054087133498444</v>
      </c>
      <c r="I14" s="48">
        <v>0.99200460860448603</v>
      </c>
      <c r="J14" s="48">
        <v>0.76975465762137074</v>
      </c>
      <c r="K14" s="48">
        <v>1.2784244093221042</v>
      </c>
      <c r="L14" s="40"/>
    </row>
    <row r="15" spans="2:12" ht="16.5" x14ac:dyDescent="0.3">
      <c r="B15" s="128"/>
      <c r="C15" s="43" t="s">
        <v>183</v>
      </c>
      <c r="D15" s="54" t="s">
        <v>188</v>
      </c>
      <c r="E15" s="54"/>
      <c r="F15" s="54"/>
      <c r="G15" s="49">
        <v>0</v>
      </c>
      <c r="H15" s="54"/>
      <c r="I15" s="54"/>
      <c r="J15" s="54"/>
      <c r="K15" s="54"/>
      <c r="L15" s="40"/>
    </row>
    <row r="16" spans="2:12" x14ac:dyDescent="0.3">
      <c r="B16" s="128"/>
      <c r="C16" s="43" t="s">
        <v>168</v>
      </c>
      <c r="D16" s="48">
        <v>0.24548656707317934</v>
      </c>
      <c r="E16" s="48">
        <v>1.0612571111459714</v>
      </c>
      <c r="F16" s="48">
        <v>5.3507448075979999E-2</v>
      </c>
      <c r="G16" s="49">
        <v>1</v>
      </c>
      <c r="H16" s="48">
        <v>0.81706871938010872</v>
      </c>
      <c r="I16" s="48">
        <v>1.2782431129292529</v>
      </c>
      <c r="J16" s="48">
        <v>0.15968707674471713</v>
      </c>
      <c r="K16" s="48">
        <v>10.231920384910673</v>
      </c>
      <c r="L16" s="40"/>
    </row>
    <row r="17" spans="2:12" x14ac:dyDescent="0.3">
      <c r="B17" s="128"/>
      <c r="C17" s="43" t="s">
        <v>165</v>
      </c>
      <c r="D17" s="48">
        <v>-0.20901891611949155</v>
      </c>
      <c r="E17" s="48">
        <v>0.49656755440105854</v>
      </c>
      <c r="F17" s="48">
        <v>0.17717992103324839</v>
      </c>
      <c r="G17" s="49">
        <v>1</v>
      </c>
      <c r="H17" s="48">
        <v>0.67380805751371153</v>
      </c>
      <c r="I17" s="48">
        <v>0.81137988733934474</v>
      </c>
      <c r="J17" s="48">
        <v>0.30658095273178021</v>
      </c>
      <c r="K17" s="48">
        <v>2.147352324770059</v>
      </c>
      <c r="L17" s="40"/>
    </row>
    <row r="18" spans="2:12" x14ac:dyDescent="0.3">
      <c r="B18" s="128"/>
      <c r="C18" s="43" t="s">
        <v>163</v>
      </c>
      <c r="D18" s="48">
        <v>-0.44971375020137144</v>
      </c>
      <c r="E18" s="48">
        <v>0.27931397875400804</v>
      </c>
      <c r="F18" s="48">
        <v>2.5923103302664958</v>
      </c>
      <c r="G18" s="49">
        <v>1</v>
      </c>
      <c r="H18" s="48">
        <v>0.10738359736571852</v>
      </c>
      <c r="I18" s="48">
        <v>0.63781069867755746</v>
      </c>
      <c r="J18" s="48">
        <v>0.36892603988844863</v>
      </c>
      <c r="K18" s="48">
        <v>1.1026667769793586</v>
      </c>
      <c r="L18" s="40"/>
    </row>
    <row r="19" spans="2:12" x14ac:dyDescent="0.3">
      <c r="B19" s="128"/>
      <c r="C19" s="43" t="s">
        <v>164</v>
      </c>
      <c r="D19" s="48">
        <v>-0.46032215129149351</v>
      </c>
      <c r="E19" s="48">
        <v>0.27015828764827332</v>
      </c>
      <c r="F19" s="48">
        <v>2.903268208777543</v>
      </c>
      <c r="G19" s="49">
        <v>1</v>
      </c>
      <c r="H19" s="48">
        <v>8.8400154911847731E-2</v>
      </c>
      <c r="I19" s="48">
        <v>0.63108030941947735</v>
      </c>
      <c r="J19" s="48">
        <v>0.37164259034053498</v>
      </c>
      <c r="K19" s="48">
        <v>1.0716273303661366</v>
      </c>
      <c r="L19" s="40"/>
    </row>
    <row r="20" spans="2:12" x14ac:dyDescent="0.3">
      <c r="B20" s="128"/>
      <c r="C20" s="43" t="s">
        <v>166</v>
      </c>
      <c r="D20" s="48">
        <v>-0.24825020391607322</v>
      </c>
      <c r="E20" s="48">
        <v>0.29328305538175803</v>
      </c>
      <c r="F20" s="48">
        <v>0.71648199915327215</v>
      </c>
      <c r="G20" s="49">
        <v>1</v>
      </c>
      <c r="H20" s="48">
        <v>0.39730030732103738</v>
      </c>
      <c r="I20" s="48">
        <v>0.78016471858828884</v>
      </c>
      <c r="J20" s="48">
        <v>0.43907965770339247</v>
      </c>
      <c r="K20" s="48">
        <v>1.3862108559379094</v>
      </c>
      <c r="L20" s="40"/>
    </row>
    <row r="21" spans="2:12" ht="16.5" x14ac:dyDescent="0.3">
      <c r="B21" s="128"/>
      <c r="C21" s="50" t="s">
        <v>169</v>
      </c>
      <c r="D21" s="51" t="s">
        <v>188</v>
      </c>
      <c r="E21" s="51"/>
      <c r="F21" s="51"/>
      <c r="G21" s="52">
        <v>0</v>
      </c>
      <c r="H21" s="51"/>
      <c r="I21" s="51"/>
      <c r="J21" s="51"/>
      <c r="K21" s="51"/>
      <c r="L21" s="40"/>
    </row>
    <row r="22" spans="2:12" x14ac:dyDescent="0.3">
      <c r="B22" s="128" t="s">
        <v>118</v>
      </c>
      <c r="C22" s="43" t="s">
        <v>177</v>
      </c>
      <c r="D22" s="48">
        <v>2.6082461925781217</v>
      </c>
      <c r="E22" s="48">
        <v>0.25693309727005342</v>
      </c>
      <c r="F22" s="48">
        <v>103.0521506385342</v>
      </c>
      <c r="G22" s="49">
        <v>1</v>
      </c>
      <c r="H22" s="48">
        <v>3.2644098852654015E-24</v>
      </c>
      <c r="I22" s="53"/>
      <c r="J22" s="53"/>
      <c r="K22" s="53"/>
      <c r="L22" s="40"/>
    </row>
    <row r="23" spans="2:12" x14ac:dyDescent="0.3">
      <c r="B23" s="128"/>
      <c r="C23" s="43" t="s">
        <v>184</v>
      </c>
      <c r="D23" s="48">
        <v>0.10461376358952833</v>
      </c>
      <c r="E23" s="48">
        <v>0.12493943167557382</v>
      </c>
      <c r="F23" s="48">
        <v>0.70109779456268673</v>
      </c>
      <c r="G23" s="49">
        <v>1</v>
      </c>
      <c r="H23" s="48">
        <v>0.4024150650679188</v>
      </c>
      <c r="I23" s="48">
        <v>1.1102816963129309</v>
      </c>
      <c r="J23" s="48">
        <v>0.86912960447953158</v>
      </c>
      <c r="K23" s="48">
        <v>1.4183447886414167</v>
      </c>
      <c r="L23" s="40"/>
    </row>
    <row r="24" spans="2:12" ht="16.5" x14ac:dyDescent="0.3">
      <c r="B24" s="128"/>
      <c r="C24" s="43" t="s">
        <v>183</v>
      </c>
      <c r="D24" s="54" t="s">
        <v>188</v>
      </c>
      <c r="E24" s="54"/>
      <c r="F24" s="54"/>
      <c r="G24" s="49">
        <v>0</v>
      </c>
      <c r="H24" s="54"/>
      <c r="I24" s="54"/>
      <c r="J24" s="54"/>
      <c r="K24" s="54"/>
      <c r="L24" s="40"/>
    </row>
    <row r="25" spans="2:12" x14ac:dyDescent="0.3">
      <c r="B25" s="128"/>
      <c r="C25" s="43" t="s">
        <v>168</v>
      </c>
      <c r="D25" s="48">
        <v>0.73275903436136169</v>
      </c>
      <c r="E25" s="48">
        <v>1.0471759235182085</v>
      </c>
      <c r="F25" s="48">
        <v>0.48964696444890671</v>
      </c>
      <c r="G25" s="49">
        <v>1</v>
      </c>
      <c r="H25" s="48">
        <v>0.48408482778149864</v>
      </c>
      <c r="I25" s="48">
        <v>2.0808137316795148</v>
      </c>
      <c r="J25" s="48">
        <v>0.26722398925283219</v>
      </c>
      <c r="K25" s="48">
        <v>16.202833428436811</v>
      </c>
      <c r="L25" s="40"/>
    </row>
    <row r="26" spans="2:12" x14ac:dyDescent="0.3">
      <c r="B26" s="128"/>
      <c r="C26" s="43" t="s">
        <v>165</v>
      </c>
      <c r="D26" s="48">
        <v>0.70072510472008409</v>
      </c>
      <c r="E26" s="48">
        <v>0.48523371211574318</v>
      </c>
      <c r="F26" s="48">
        <v>2.0854194593105082</v>
      </c>
      <c r="G26" s="49">
        <v>1</v>
      </c>
      <c r="H26" s="48">
        <v>0.14871136914655947</v>
      </c>
      <c r="I26" s="48">
        <v>2.0152134185840063</v>
      </c>
      <c r="J26" s="48">
        <v>0.77855511398728827</v>
      </c>
      <c r="K26" s="48">
        <v>5.2161819368735713</v>
      </c>
      <c r="L26" s="40"/>
    </row>
    <row r="27" spans="2:12" x14ac:dyDescent="0.3">
      <c r="B27" s="128"/>
      <c r="C27" s="43" t="s">
        <v>163</v>
      </c>
      <c r="D27" s="48">
        <v>0.70997558089816382</v>
      </c>
      <c r="E27" s="48">
        <v>0.27620414893885364</v>
      </c>
      <c r="F27" s="48">
        <v>6.6073365355141043</v>
      </c>
      <c r="G27" s="49">
        <v>1</v>
      </c>
      <c r="H27" s="48">
        <v>1.0155945270768109E-2</v>
      </c>
      <c r="I27" s="48">
        <v>2.0339415910134937</v>
      </c>
      <c r="J27" s="48">
        <v>1.1836766465629884</v>
      </c>
      <c r="K27" s="48">
        <v>3.4949734014494296</v>
      </c>
      <c r="L27" s="40"/>
    </row>
    <row r="28" spans="2:12" x14ac:dyDescent="0.3">
      <c r="B28" s="128"/>
      <c r="C28" s="43" t="s">
        <v>164</v>
      </c>
      <c r="D28" s="48">
        <v>0.56599202697620465</v>
      </c>
      <c r="E28" s="48">
        <v>0.26777160654965249</v>
      </c>
      <c r="F28" s="48">
        <v>4.4677779287906736</v>
      </c>
      <c r="G28" s="49">
        <v>1</v>
      </c>
      <c r="H28" s="48">
        <v>3.4539882864929809E-2</v>
      </c>
      <c r="I28" s="48">
        <v>1.7611940684235483</v>
      </c>
      <c r="J28" s="48">
        <v>1.0420285290222853</v>
      </c>
      <c r="K28" s="48">
        <v>2.976698295929241</v>
      </c>
      <c r="L28" s="40"/>
    </row>
    <row r="29" spans="2:12" x14ac:dyDescent="0.3">
      <c r="B29" s="128"/>
      <c r="C29" s="43" t="s">
        <v>166</v>
      </c>
      <c r="D29" s="44">
        <v>0.38362773431349295</v>
      </c>
      <c r="E29" s="44">
        <v>0.29042913771858586</v>
      </c>
      <c r="F29" s="44">
        <v>1.7447757757720228</v>
      </c>
      <c r="G29" s="45">
        <v>1</v>
      </c>
      <c r="H29" s="44">
        <v>0.18653484032263756</v>
      </c>
      <c r="I29" s="44">
        <v>1.4675990032277031</v>
      </c>
      <c r="J29" s="44">
        <v>0.83060334907692368</v>
      </c>
      <c r="K29" s="44">
        <v>2.5931111843801102</v>
      </c>
      <c r="L29" s="40"/>
    </row>
    <row r="30" spans="2:12" ht="16.5" x14ac:dyDescent="0.3">
      <c r="B30" s="128"/>
      <c r="C30" s="50" t="s">
        <v>169</v>
      </c>
      <c r="D30" s="55" t="s">
        <v>188</v>
      </c>
      <c r="E30" s="55"/>
      <c r="F30" s="55"/>
      <c r="G30" s="56">
        <v>0</v>
      </c>
      <c r="H30" s="55"/>
      <c r="I30" s="55"/>
      <c r="J30" s="55"/>
      <c r="K30" s="55"/>
      <c r="L30" s="40"/>
    </row>
    <row r="31" spans="2:12" x14ac:dyDescent="0.3">
      <c r="B31" s="129" t="s">
        <v>170</v>
      </c>
      <c r="C31" s="129"/>
      <c r="D31" s="129"/>
      <c r="E31" s="129"/>
      <c r="F31" s="129"/>
      <c r="G31" s="129"/>
      <c r="H31" s="129"/>
      <c r="I31" s="129"/>
      <c r="J31" s="129"/>
      <c r="K31" s="129"/>
      <c r="L31" s="40"/>
    </row>
    <row r="32" spans="2:12" x14ac:dyDescent="0.3">
      <c r="B32" s="129" t="s">
        <v>171</v>
      </c>
      <c r="C32" s="129"/>
      <c r="D32" s="129"/>
      <c r="E32" s="129"/>
      <c r="F32" s="129"/>
      <c r="G32" s="129"/>
      <c r="H32" s="129"/>
      <c r="I32" s="129"/>
      <c r="J32" s="129"/>
      <c r="K32" s="129"/>
      <c r="L32" s="40"/>
    </row>
  </sheetData>
  <mergeCells count="14">
    <mergeCell ref="B1:K1"/>
    <mergeCell ref="B2:C3"/>
    <mergeCell ref="D2:D3"/>
    <mergeCell ref="E2:E3"/>
    <mergeCell ref="F2:F3"/>
    <mergeCell ref="G2:G3"/>
    <mergeCell ref="H2:H3"/>
    <mergeCell ref="I2:I3"/>
    <mergeCell ref="J2:K2"/>
    <mergeCell ref="B4:B12"/>
    <mergeCell ref="B13:B21"/>
    <mergeCell ref="B22:B30"/>
    <mergeCell ref="B31:K31"/>
    <mergeCell ref="B32:K32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3"/>
  <sheetViews>
    <sheetView showGridLines="0" tabSelected="1" view="pageBreakPreview" zoomScale="90" zoomScaleNormal="100" zoomScaleSheetLayoutView="90" workbookViewId="0">
      <selection activeCell="B2" sqref="B2:B3"/>
    </sheetView>
  </sheetViews>
  <sheetFormatPr baseColWidth="10" defaultRowHeight="15" x14ac:dyDescent="0.25"/>
  <cols>
    <col min="1" max="1" width="5.7109375" style="2" customWidth="1"/>
    <col min="2" max="2" width="39.85546875" style="2" customWidth="1"/>
    <col min="3" max="3" width="9.5703125" style="59" customWidth="1"/>
    <col min="4" max="4" width="6.85546875" style="2" customWidth="1"/>
    <col min="5" max="5" width="4.42578125" style="2" customWidth="1"/>
    <col min="6" max="16384" width="11.42578125" style="2"/>
  </cols>
  <sheetData>
    <row r="1" spans="2:4" ht="22.5" customHeight="1" x14ac:dyDescent="0.25">
      <c r="B1" s="1" t="s">
        <v>190</v>
      </c>
    </row>
    <row r="2" spans="2:4" ht="99.75" customHeight="1" x14ac:dyDescent="0.25">
      <c r="B2" s="117" t="s">
        <v>107</v>
      </c>
      <c r="C2" s="135" t="s">
        <v>106</v>
      </c>
      <c r="D2" s="136"/>
    </row>
    <row r="3" spans="2:4" x14ac:dyDescent="0.25">
      <c r="B3" s="137"/>
      <c r="C3" s="60" t="s">
        <v>30</v>
      </c>
      <c r="D3" s="61" t="s">
        <v>31</v>
      </c>
    </row>
    <row r="4" spans="2:4" x14ac:dyDescent="0.25">
      <c r="B4" s="62" t="s">
        <v>116</v>
      </c>
      <c r="C4" s="63">
        <v>1117</v>
      </c>
      <c r="D4" s="21">
        <f>C4/$C$13*100</f>
        <v>10.607787274453941</v>
      </c>
    </row>
    <row r="5" spans="2:4" x14ac:dyDescent="0.25">
      <c r="B5" s="64" t="s">
        <v>117</v>
      </c>
      <c r="C5" s="65">
        <v>2336</v>
      </c>
      <c r="D5" s="22">
        <f t="shared" ref="D5:D13" si="0">C5/$C$13*100</f>
        <v>22.184235517568851</v>
      </c>
    </row>
    <row r="6" spans="2:4" x14ac:dyDescent="0.25">
      <c r="B6" s="64" t="s">
        <v>118</v>
      </c>
      <c r="C6" s="65">
        <v>6727</v>
      </c>
      <c r="D6" s="22">
        <f t="shared" si="0"/>
        <v>63.884140550807224</v>
      </c>
    </row>
    <row r="7" spans="2:4" x14ac:dyDescent="0.25">
      <c r="B7" s="64" t="s">
        <v>119</v>
      </c>
      <c r="C7" s="65">
        <v>271</v>
      </c>
      <c r="D7" s="22">
        <f t="shared" si="0"/>
        <v>2.5735992402659069</v>
      </c>
    </row>
    <row r="8" spans="2:4" x14ac:dyDescent="0.25">
      <c r="B8" s="64" t="s">
        <v>120</v>
      </c>
      <c r="C8" s="65">
        <v>15</v>
      </c>
      <c r="D8" s="22">
        <f t="shared" si="0"/>
        <v>0.14245014245014245</v>
      </c>
    </row>
    <row r="9" spans="2:4" x14ac:dyDescent="0.25">
      <c r="B9" s="64" t="s">
        <v>121</v>
      </c>
      <c r="C9" s="65">
        <v>12</v>
      </c>
      <c r="D9" s="22">
        <f t="shared" si="0"/>
        <v>0.11396011396011395</v>
      </c>
    </row>
    <row r="10" spans="2:4" x14ac:dyDescent="0.25">
      <c r="B10" s="64" t="s">
        <v>122</v>
      </c>
      <c r="C10" s="65">
        <v>41</v>
      </c>
      <c r="D10" s="22">
        <f t="shared" si="0"/>
        <v>0.38936372269705599</v>
      </c>
    </row>
    <row r="11" spans="2:4" x14ac:dyDescent="0.25">
      <c r="B11" s="64" t="s">
        <v>123</v>
      </c>
      <c r="C11" s="65">
        <v>7</v>
      </c>
      <c r="D11" s="22">
        <f t="shared" si="0"/>
        <v>6.6476733143399816E-2</v>
      </c>
    </row>
    <row r="12" spans="2:4" x14ac:dyDescent="0.25">
      <c r="B12" s="64" t="s">
        <v>124</v>
      </c>
      <c r="C12" s="65">
        <v>4</v>
      </c>
      <c r="D12" s="22">
        <f t="shared" si="0"/>
        <v>3.7986704653371318E-2</v>
      </c>
    </row>
    <row r="13" spans="2:4" x14ac:dyDescent="0.25">
      <c r="B13" s="66" t="s">
        <v>106</v>
      </c>
      <c r="C13" s="67">
        <v>10530</v>
      </c>
      <c r="D13" s="23">
        <f t="shared" si="0"/>
        <v>100</v>
      </c>
    </row>
  </sheetData>
  <mergeCells count="2">
    <mergeCell ref="C2:D2"/>
    <mergeCell ref="B2:B3"/>
  </mergeCells>
  <pageMargins left="0.7" right="0.7" top="0.75" bottom="0.75" header="0.3" footer="0.3"/>
  <pageSetup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showGridLines="0" view="pageBreakPreview" zoomScale="110" zoomScaleNormal="100" zoomScaleSheetLayoutView="110" workbookViewId="0">
      <selection activeCell="B2" sqref="B2"/>
    </sheetView>
  </sheetViews>
  <sheetFormatPr baseColWidth="10" defaultRowHeight="15" x14ac:dyDescent="0.25"/>
  <cols>
    <col min="1" max="1" width="3.7109375" style="2" customWidth="1"/>
    <col min="2" max="2" width="44.85546875" style="2" customWidth="1"/>
    <col min="3" max="8" width="6.42578125" style="2" customWidth="1"/>
    <col min="9" max="9" width="7.5703125" style="2" customWidth="1"/>
    <col min="10" max="10" width="6.42578125" style="2" customWidth="1"/>
    <col min="11" max="11" width="5.42578125" style="2" customWidth="1"/>
    <col min="12" max="16384" width="11.42578125" style="2"/>
  </cols>
  <sheetData>
    <row r="1" spans="1:12" x14ac:dyDescent="0.25">
      <c r="A1" s="75"/>
      <c r="B1" s="115" t="s">
        <v>191</v>
      </c>
    </row>
    <row r="2" spans="1:12" ht="130.5" customHeight="1" x14ac:dyDescent="0.25">
      <c r="B2" s="3" t="s">
        <v>107</v>
      </c>
      <c r="C2" s="138" t="s">
        <v>113</v>
      </c>
      <c r="D2" s="138"/>
      <c r="E2" s="135" t="s">
        <v>114</v>
      </c>
      <c r="F2" s="135"/>
      <c r="G2" s="135" t="s">
        <v>115</v>
      </c>
      <c r="H2" s="135"/>
      <c r="I2" s="135" t="s">
        <v>106</v>
      </c>
      <c r="J2" s="136"/>
    </row>
    <row r="3" spans="1:12" ht="14.25" customHeight="1" x14ac:dyDescent="0.25">
      <c r="B3" s="5"/>
      <c r="C3" s="68" t="s">
        <v>30</v>
      </c>
      <c r="D3" s="68" t="s">
        <v>31</v>
      </c>
      <c r="E3" s="68" t="s">
        <v>30</v>
      </c>
      <c r="F3" s="68" t="s">
        <v>31</v>
      </c>
      <c r="G3" s="68" t="s">
        <v>30</v>
      </c>
      <c r="H3" s="68" t="s">
        <v>31</v>
      </c>
      <c r="I3" s="68" t="s">
        <v>127</v>
      </c>
      <c r="J3" s="69" t="s">
        <v>31</v>
      </c>
    </row>
    <row r="4" spans="1:12" x14ac:dyDescent="0.25">
      <c r="B4" s="64" t="s">
        <v>116</v>
      </c>
      <c r="C4" s="13">
        <v>623</v>
      </c>
      <c r="D4" s="70">
        <f>C4/$C$13*100</f>
        <v>10.451266566012414</v>
      </c>
      <c r="E4" s="13">
        <v>460</v>
      </c>
      <c r="F4" s="70">
        <f>E4/$E$13*100</f>
        <v>10.603964960811433</v>
      </c>
      <c r="G4" s="13">
        <v>33</v>
      </c>
      <c r="H4" s="70">
        <f>G4/$G$13*100</f>
        <v>14.932126696832579</v>
      </c>
      <c r="I4" s="13">
        <v>1116</v>
      </c>
      <c r="J4" s="71">
        <f>I4/$I$13*100</f>
        <v>10.608365019011407</v>
      </c>
      <c r="L4" s="72"/>
    </row>
    <row r="5" spans="1:12" x14ac:dyDescent="0.25">
      <c r="B5" s="64" t="s">
        <v>117</v>
      </c>
      <c r="C5" s="13">
        <v>1223</v>
      </c>
      <c r="D5" s="70">
        <f t="shared" ref="D5:D13" si="0">C5/$C$13*100</f>
        <v>20.516691830229828</v>
      </c>
      <c r="E5" s="13">
        <v>1070</v>
      </c>
      <c r="F5" s="70">
        <f t="shared" ref="F5:F13" si="1">E5/$E$13*100</f>
        <v>24.665744582757032</v>
      </c>
      <c r="G5" s="13">
        <v>40</v>
      </c>
      <c r="H5" s="70">
        <f t="shared" ref="H5:H13" si="2">G5/$G$13*100</f>
        <v>18.099547511312217</v>
      </c>
      <c r="I5" s="13">
        <v>2333</v>
      </c>
      <c r="J5" s="71">
        <f t="shared" ref="J5:J13" si="3">I5/$I$13*100</f>
        <v>22.176806083650192</v>
      </c>
      <c r="L5" s="72"/>
    </row>
    <row r="6" spans="1:12" x14ac:dyDescent="0.25">
      <c r="B6" s="64" t="s">
        <v>118</v>
      </c>
      <c r="C6" s="13">
        <v>3899</v>
      </c>
      <c r="D6" s="70">
        <f t="shared" si="0"/>
        <v>65.408488508639493</v>
      </c>
      <c r="E6" s="13">
        <v>2685</v>
      </c>
      <c r="F6" s="70">
        <f t="shared" si="1"/>
        <v>61.894882434301522</v>
      </c>
      <c r="G6" s="13">
        <v>138</v>
      </c>
      <c r="H6" s="70">
        <f t="shared" si="2"/>
        <v>62.443438914027148</v>
      </c>
      <c r="I6" s="13">
        <v>6722</v>
      </c>
      <c r="J6" s="71">
        <f t="shared" si="3"/>
        <v>63.897338403041829</v>
      </c>
      <c r="L6" s="72"/>
    </row>
    <row r="7" spans="1:12" x14ac:dyDescent="0.25">
      <c r="B7" s="64" t="s">
        <v>119</v>
      </c>
      <c r="C7" s="13">
        <v>177</v>
      </c>
      <c r="D7" s="70">
        <f t="shared" si="0"/>
        <v>2.9693004529441369</v>
      </c>
      <c r="E7" s="13">
        <v>85</v>
      </c>
      <c r="F7" s="70">
        <f t="shared" si="1"/>
        <v>1.9594283079760257</v>
      </c>
      <c r="G7" s="13">
        <v>8</v>
      </c>
      <c r="H7" s="70">
        <f t="shared" si="2"/>
        <v>3.6199095022624439</v>
      </c>
      <c r="I7" s="13">
        <v>270</v>
      </c>
      <c r="J7" s="71">
        <f t="shared" si="3"/>
        <v>2.5665399239543727</v>
      </c>
      <c r="L7" s="72"/>
    </row>
    <row r="8" spans="1:12" x14ac:dyDescent="0.25">
      <c r="B8" s="64" t="s">
        <v>120</v>
      </c>
      <c r="C8" s="13">
        <v>10</v>
      </c>
      <c r="D8" s="70">
        <f t="shared" si="0"/>
        <v>0.16775708773695688</v>
      </c>
      <c r="E8" s="13">
        <v>5</v>
      </c>
      <c r="F8" s="70">
        <f t="shared" si="1"/>
        <v>0.11526048870447211</v>
      </c>
      <c r="G8" s="13">
        <v>0</v>
      </c>
      <c r="H8" s="70">
        <f t="shared" si="2"/>
        <v>0</v>
      </c>
      <c r="I8" s="13">
        <v>15</v>
      </c>
      <c r="J8" s="71">
        <f t="shared" si="3"/>
        <v>0.14258555133079848</v>
      </c>
      <c r="L8" s="72"/>
    </row>
    <row r="9" spans="1:12" x14ac:dyDescent="0.25">
      <c r="B9" s="64" t="s">
        <v>121</v>
      </c>
      <c r="C9" s="13">
        <v>4</v>
      </c>
      <c r="D9" s="70">
        <f t="shared" si="0"/>
        <v>6.7102835094782751E-2</v>
      </c>
      <c r="E9" s="13">
        <v>6</v>
      </c>
      <c r="F9" s="70">
        <f t="shared" si="1"/>
        <v>0.13831258644536654</v>
      </c>
      <c r="G9" s="13">
        <v>2</v>
      </c>
      <c r="H9" s="70">
        <f t="shared" si="2"/>
        <v>0.90497737556561098</v>
      </c>
      <c r="I9" s="13">
        <v>12</v>
      </c>
      <c r="J9" s="71">
        <f t="shared" si="3"/>
        <v>0.11406844106463879</v>
      </c>
      <c r="L9" s="72"/>
    </row>
    <row r="10" spans="1:12" x14ac:dyDescent="0.25">
      <c r="B10" s="64" t="s">
        <v>122</v>
      </c>
      <c r="C10" s="13">
        <v>18</v>
      </c>
      <c r="D10" s="70">
        <f t="shared" si="0"/>
        <v>0.30196275792652238</v>
      </c>
      <c r="E10" s="13">
        <v>23</v>
      </c>
      <c r="F10" s="70">
        <f t="shared" si="1"/>
        <v>0.5301982480405717</v>
      </c>
      <c r="G10" s="13">
        <v>0</v>
      </c>
      <c r="H10" s="70">
        <f t="shared" si="2"/>
        <v>0</v>
      </c>
      <c r="I10" s="13">
        <v>41</v>
      </c>
      <c r="J10" s="71">
        <f t="shared" si="3"/>
        <v>0.38973384030418251</v>
      </c>
      <c r="L10" s="72"/>
    </row>
    <row r="11" spans="1:12" x14ac:dyDescent="0.25">
      <c r="B11" s="64" t="s">
        <v>123</v>
      </c>
      <c r="C11" s="13">
        <v>4</v>
      </c>
      <c r="D11" s="70">
        <f t="shared" si="0"/>
        <v>6.7102835094782751E-2</v>
      </c>
      <c r="E11" s="13">
        <v>3</v>
      </c>
      <c r="F11" s="70">
        <f t="shared" si="1"/>
        <v>6.9156293222683268E-2</v>
      </c>
      <c r="G11" s="13">
        <v>0</v>
      </c>
      <c r="H11" s="70">
        <f t="shared" si="2"/>
        <v>0</v>
      </c>
      <c r="I11" s="13">
        <v>7</v>
      </c>
      <c r="J11" s="71">
        <f t="shared" si="3"/>
        <v>6.6539923954372623E-2</v>
      </c>
      <c r="L11" s="72"/>
    </row>
    <row r="12" spans="1:12" x14ac:dyDescent="0.25">
      <c r="B12" s="64" t="s">
        <v>124</v>
      </c>
      <c r="C12" s="13">
        <v>3</v>
      </c>
      <c r="D12" s="70">
        <f t="shared" si="0"/>
        <v>5.0327126321087066E-2</v>
      </c>
      <c r="E12" s="13">
        <v>1</v>
      </c>
      <c r="F12" s="70">
        <f t="shared" si="1"/>
        <v>2.3052097740894419E-2</v>
      </c>
      <c r="G12" s="13">
        <v>0</v>
      </c>
      <c r="H12" s="70">
        <f t="shared" si="2"/>
        <v>0</v>
      </c>
      <c r="I12" s="13">
        <v>4</v>
      </c>
      <c r="J12" s="71">
        <f t="shared" si="3"/>
        <v>3.8022813688212927E-2</v>
      </c>
      <c r="L12" s="72"/>
    </row>
    <row r="13" spans="1:12" x14ac:dyDescent="0.25">
      <c r="B13" s="66" t="s">
        <v>109</v>
      </c>
      <c r="C13" s="17">
        <v>5961</v>
      </c>
      <c r="D13" s="73">
        <f t="shared" si="0"/>
        <v>100</v>
      </c>
      <c r="E13" s="17">
        <v>4338</v>
      </c>
      <c r="F13" s="73">
        <f t="shared" si="1"/>
        <v>100</v>
      </c>
      <c r="G13" s="17">
        <v>221</v>
      </c>
      <c r="H13" s="73">
        <f t="shared" si="2"/>
        <v>100</v>
      </c>
      <c r="I13" s="17">
        <v>10520</v>
      </c>
      <c r="J13" s="74">
        <f t="shared" si="3"/>
        <v>100</v>
      </c>
      <c r="L13" s="72"/>
    </row>
    <row r="14" spans="1:12" x14ac:dyDescent="0.25">
      <c r="B14" s="76" t="s">
        <v>128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"/>
  <sheetViews>
    <sheetView showGridLines="0" view="pageBreakPreview" zoomScale="80" zoomScaleNormal="100" zoomScaleSheetLayoutView="80" workbookViewId="0">
      <selection activeCell="A2" sqref="A2:A3"/>
    </sheetView>
  </sheetViews>
  <sheetFormatPr baseColWidth="10" defaultRowHeight="15" x14ac:dyDescent="0.25"/>
  <cols>
    <col min="1" max="1" width="26.28515625" style="79" customWidth="1"/>
    <col min="2" max="2" width="8.140625" style="72" customWidth="1"/>
    <col min="3" max="3" width="8.140625" style="24" customWidth="1"/>
    <col min="4" max="4" width="8.140625" style="72" customWidth="1"/>
    <col min="5" max="5" width="8.140625" style="24" customWidth="1"/>
    <col min="6" max="6" width="8.140625" style="72" customWidth="1"/>
    <col min="7" max="7" width="8.140625" style="24" customWidth="1"/>
    <col min="8" max="8" width="8.140625" style="72" customWidth="1"/>
    <col min="9" max="9" width="8.140625" style="24" customWidth="1"/>
    <col min="10" max="10" width="8.140625" style="72" customWidth="1"/>
    <col min="11" max="11" width="8.140625" style="24" customWidth="1"/>
    <col min="12" max="12" width="8.140625" style="72" customWidth="1"/>
    <col min="13" max="13" width="8.140625" style="24" customWidth="1"/>
    <col min="14" max="14" width="8.140625" style="72" customWidth="1"/>
    <col min="15" max="15" width="8.140625" style="24" customWidth="1"/>
    <col min="16" max="16" width="8.140625" style="72" customWidth="1"/>
    <col min="17" max="17" width="8.140625" style="24" customWidth="1"/>
    <col min="18" max="18" width="8.140625" style="72" customWidth="1"/>
    <col min="19" max="19" width="8.140625" style="24" customWidth="1"/>
    <col min="20" max="20" width="9.140625" style="72" customWidth="1"/>
    <col min="21" max="21" width="8.140625" style="78" customWidth="1"/>
    <col min="22" max="22" width="3.7109375" style="79" bestFit="1" customWidth="1"/>
    <col min="23" max="24" width="4" style="79" bestFit="1" customWidth="1"/>
    <col min="25" max="25" width="3.7109375" style="79" bestFit="1" customWidth="1"/>
    <col min="26" max="26" width="5" style="79" bestFit="1" customWidth="1"/>
    <col min="27" max="29" width="3.7109375" style="79" bestFit="1" customWidth="1"/>
    <col min="30" max="30" width="4" style="79" bestFit="1" customWidth="1"/>
    <col min="31" max="32" width="3.7109375" style="79" bestFit="1" customWidth="1"/>
    <col min="33" max="34" width="5" style="79" bestFit="1" customWidth="1"/>
    <col min="35" max="35" width="3.7109375" style="79" bestFit="1" customWidth="1"/>
    <col min="36" max="36" width="6" style="79" bestFit="1" customWidth="1"/>
    <col min="37" max="16384" width="11.42578125" style="79"/>
  </cols>
  <sheetData>
    <row r="1" spans="1:21" ht="17.25" customHeight="1" x14ac:dyDescent="0.25">
      <c r="A1" s="77" t="s">
        <v>189</v>
      </c>
    </row>
    <row r="2" spans="1:21" ht="174.75" customHeight="1" x14ac:dyDescent="0.25">
      <c r="A2" s="117" t="s">
        <v>146</v>
      </c>
      <c r="B2" s="135" t="s">
        <v>116</v>
      </c>
      <c r="C2" s="135"/>
      <c r="D2" s="135" t="s">
        <v>117</v>
      </c>
      <c r="E2" s="135"/>
      <c r="F2" s="135" t="s">
        <v>118</v>
      </c>
      <c r="G2" s="135"/>
      <c r="H2" s="135" t="s">
        <v>119</v>
      </c>
      <c r="I2" s="135"/>
      <c r="J2" s="135" t="s">
        <v>125</v>
      </c>
      <c r="K2" s="135"/>
      <c r="L2" s="135" t="s">
        <v>121</v>
      </c>
      <c r="M2" s="135"/>
      <c r="N2" s="135" t="s">
        <v>122</v>
      </c>
      <c r="O2" s="135"/>
      <c r="P2" s="135" t="s">
        <v>123</v>
      </c>
      <c r="Q2" s="135"/>
      <c r="R2" s="135" t="s">
        <v>124</v>
      </c>
      <c r="S2" s="135"/>
      <c r="T2" s="135" t="s">
        <v>109</v>
      </c>
      <c r="U2" s="136"/>
    </row>
    <row r="3" spans="1:21" x14ac:dyDescent="0.25">
      <c r="A3" s="118"/>
      <c r="B3" s="80" t="s">
        <v>30</v>
      </c>
      <c r="C3" s="81" t="s">
        <v>31</v>
      </c>
      <c r="D3" s="80" t="s">
        <v>30</v>
      </c>
      <c r="E3" s="81" t="s">
        <v>31</v>
      </c>
      <c r="F3" s="80" t="s">
        <v>30</v>
      </c>
      <c r="G3" s="81" t="s">
        <v>31</v>
      </c>
      <c r="H3" s="80" t="s">
        <v>30</v>
      </c>
      <c r="I3" s="81" t="s">
        <v>31</v>
      </c>
      <c r="J3" s="80" t="s">
        <v>30</v>
      </c>
      <c r="K3" s="81" t="s">
        <v>31</v>
      </c>
      <c r="L3" s="80" t="s">
        <v>30</v>
      </c>
      <c r="M3" s="81" t="s">
        <v>31</v>
      </c>
      <c r="N3" s="80" t="s">
        <v>30</v>
      </c>
      <c r="O3" s="81" t="s">
        <v>31</v>
      </c>
      <c r="P3" s="80" t="s">
        <v>30</v>
      </c>
      <c r="Q3" s="81" t="s">
        <v>31</v>
      </c>
      <c r="R3" s="80" t="s">
        <v>30</v>
      </c>
      <c r="S3" s="81" t="s">
        <v>31</v>
      </c>
      <c r="T3" s="80" t="s">
        <v>30</v>
      </c>
      <c r="U3" s="82" t="s">
        <v>31</v>
      </c>
    </row>
    <row r="4" spans="1:21" x14ac:dyDescent="0.25">
      <c r="A4" s="83" t="s">
        <v>19</v>
      </c>
      <c r="B4" s="9">
        <v>55</v>
      </c>
      <c r="C4" s="10">
        <f>B4/$B$34*100</f>
        <v>4.9239033124440468</v>
      </c>
      <c r="D4" s="9">
        <v>1</v>
      </c>
      <c r="E4" s="10">
        <f>D4/$D$34*100</f>
        <v>4.2808219178082189E-2</v>
      </c>
      <c r="F4" s="9">
        <v>6</v>
      </c>
      <c r="G4" s="10">
        <f>F4/$F$34*100</f>
        <v>8.9192805113720824E-2</v>
      </c>
      <c r="H4" s="9">
        <v>0</v>
      </c>
      <c r="I4" s="10">
        <f>H4/$H$34*100</f>
        <v>0</v>
      </c>
      <c r="J4" s="9">
        <v>0</v>
      </c>
      <c r="K4" s="10">
        <f>J4/$J$34*100</f>
        <v>0</v>
      </c>
      <c r="L4" s="9">
        <v>0</v>
      </c>
      <c r="M4" s="10">
        <f>L4/$L$34*100</f>
        <v>0</v>
      </c>
      <c r="N4" s="9">
        <v>0</v>
      </c>
      <c r="O4" s="10">
        <f>N4/$N$34*100</f>
        <v>0</v>
      </c>
      <c r="P4" s="9">
        <v>0</v>
      </c>
      <c r="Q4" s="10">
        <f>P4/$P$34*100</f>
        <v>0</v>
      </c>
      <c r="R4" s="9">
        <v>0</v>
      </c>
      <c r="S4" s="10">
        <f>R4/$R$34*100</f>
        <v>0</v>
      </c>
      <c r="T4" s="9">
        <v>62</v>
      </c>
      <c r="U4" s="21">
        <f>T4/$T$34*100</f>
        <v>0.58879392212725545</v>
      </c>
    </row>
    <row r="5" spans="1:21" x14ac:dyDescent="0.25">
      <c r="A5" s="84" t="s">
        <v>20</v>
      </c>
      <c r="B5" s="13">
        <v>0</v>
      </c>
      <c r="C5" s="14">
        <f t="shared" ref="C5:C34" si="0">B5/$B$34*100</f>
        <v>0</v>
      </c>
      <c r="D5" s="13">
        <v>0</v>
      </c>
      <c r="E5" s="14">
        <f t="shared" ref="E5:E34" si="1">D5/$D$34*100</f>
        <v>0</v>
      </c>
      <c r="F5" s="13">
        <v>1</v>
      </c>
      <c r="G5" s="14">
        <f t="shared" ref="G5:G34" si="2">F5/$F$34*100</f>
        <v>1.4865467518953469E-2</v>
      </c>
      <c r="H5" s="13">
        <v>0</v>
      </c>
      <c r="I5" s="14">
        <f t="shared" ref="I5:I34" si="3">H5/$H$34*100</f>
        <v>0</v>
      </c>
      <c r="J5" s="13">
        <v>0</v>
      </c>
      <c r="K5" s="14">
        <f t="shared" ref="K5:K34" si="4">J5/$J$34*100</f>
        <v>0</v>
      </c>
      <c r="L5" s="13">
        <v>0</v>
      </c>
      <c r="M5" s="14">
        <f t="shared" ref="M5:M34" si="5">L5/$L$34*100</f>
        <v>0</v>
      </c>
      <c r="N5" s="13">
        <v>0</v>
      </c>
      <c r="O5" s="14">
        <f t="shared" ref="O5:O34" si="6">N5/$N$34*100</f>
        <v>0</v>
      </c>
      <c r="P5" s="13">
        <v>0</v>
      </c>
      <c r="Q5" s="14">
        <f t="shared" ref="Q5:Q34" si="7">P5/$P$34*100</f>
        <v>0</v>
      </c>
      <c r="R5" s="13">
        <v>0</v>
      </c>
      <c r="S5" s="14">
        <f t="shared" ref="S5:S34" si="8">R5/$R$34*100</f>
        <v>0</v>
      </c>
      <c r="T5" s="13">
        <v>1</v>
      </c>
      <c r="U5" s="22">
        <f t="shared" ref="U5:U34" si="9">T5/$T$34*100</f>
        <v>9.4966761633428296E-3</v>
      </c>
    </row>
    <row r="6" spans="1:21" x14ac:dyDescent="0.25">
      <c r="A6" s="84" t="s">
        <v>0</v>
      </c>
      <c r="B6" s="13">
        <v>88</v>
      </c>
      <c r="C6" s="14">
        <f t="shared" si="0"/>
        <v>7.8782452999104748</v>
      </c>
      <c r="D6" s="13">
        <v>3</v>
      </c>
      <c r="E6" s="14">
        <f t="shared" si="1"/>
        <v>0.12842465753424656</v>
      </c>
      <c r="F6" s="13">
        <v>36</v>
      </c>
      <c r="G6" s="14">
        <f t="shared" si="2"/>
        <v>0.53515683068232489</v>
      </c>
      <c r="H6" s="13">
        <v>2</v>
      </c>
      <c r="I6" s="14">
        <f t="shared" si="3"/>
        <v>0.73800738007380073</v>
      </c>
      <c r="J6" s="13">
        <v>1</v>
      </c>
      <c r="K6" s="14">
        <f t="shared" si="4"/>
        <v>6.666666666666667</v>
      </c>
      <c r="L6" s="13">
        <v>0</v>
      </c>
      <c r="M6" s="14">
        <f t="shared" si="5"/>
        <v>0</v>
      </c>
      <c r="N6" s="13">
        <v>0</v>
      </c>
      <c r="O6" s="14">
        <f t="shared" si="6"/>
        <v>0</v>
      </c>
      <c r="P6" s="13">
        <v>0</v>
      </c>
      <c r="Q6" s="14">
        <f t="shared" si="7"/>
        <v>0</v>
      </c>
      <c r="R6" s="13">
        <v>0</v>
      </c>
      <c r="S6" s="14">
        <f t="shared" si="8"/>
        <v>0</v>
      </c>
      <c r="T6" s="13">
        <v>130</v>
      </c>
      <c r="U6" s="22">
        <f t="shared" si="9"/>
        <v>1.2345679012345678</v>
      </c>
    </row>
    <row r="7" spans="1:21" x14ac:dyDescent="0.25">
      <c r="A7" s="84" t="s">
        <v>1</v>
      </c>
      <c r="B7" s="13">
        <v>1</v>
      </c>
      <c r="C7" s="14">
        <f t="shared" si="0"/>
        <v>8.9525514771709933E-2</v>
      </c>
      <c r="D7" s="13">
        <v>4</v>
      </c>
      <c r="E7" s="14">
        <f t="shared" si="1"/>
        <v>0.17123287671232876</v>
      </c>
      <c r="F7" s="13">
        <v>429</v>
      </c>
      <c r="G7" s="14">
        <f t="shared" si="2"/>
        <v>6.3772855656310385</v>
      </c>
      <c r="H7" s="13">
        <v>0</v>
      </c>
      <c r="I7" s="14">
        <f t="shared" si="3"/>
        <v>0</v>
      </c>
      <c r="J7" s="13">
        <v>0</v>
      </c>
      <c r="K7" s="14">
        <f t="shared" si="4"/>
        <v>0</v>
      </c>
      <c r="L7" s="13">
        <v>0</v>
      </c>
      <c r="M7" s="14">
        <f t="shared" si="5"/>
        <v>0</v>
      </c>
      <c r="N7" s="13">
        <v>0</v>
      </c>
      <c r="O7" s="14">
        <f t="shared" si="6"/>
        <v>0</v>
      </c>
      <c r="P7" s="13">
        <v>0</v>
      </c>
      <c r="Q7" s="14">
        <f t="shared" si="7"/>
        <v>0</v>
      </c>
      <c r="R7" s="13">
        <v>0</v>
      </c>
      <c r="S7" s="14">
        <f t="shared" si="8"/>
        <v>0</v>
      </c>
      <c r="T7" s="13">
        <v>434</v>
      </c>
      <c r="U7" s="22">
        <f t="shared" si="9"/>
        <v>4.1215574548907883</v>
      </c>
    </row>
    <row r="8" spans="1:21" x14ac:dyDescent="0.25">
      <c r="A8" s="84" t="s">
        <v>21</v>
      </c>
      <c r="B8" s="13">
        <v>14</v>
      </c>
      <c r="C8" s="14">
        <f t="shared" si="0"/>
        <v>1.2533572068039391</v>
      </c>
      <c r="D8" s="13">
        <v>12</v>
      </c>
      <c r="E8" s="14">
        <f t="shared" si="1"/>
        <v>0.51369863013698625</v>
      </c>
      <c r="F8" s="13">
        <v>27</v>
      </c>
      <c r="G8" s="14">
        <f t="shared" si="2"/>
        <v>0.40136762301174372</v>
      </c>
      <c r="H8" s="13">
        <v>2</v>
      </c>
      <c r="I8" s="14">
        <f t="shared" si="3"/>
        <v>0.73800738007380073</v>
      </c>
      <c r="J8" s="13">
        <v>0</v>
      </c>
      <c r="K8" s="14">
        <f t="shared" si="4"/>
        <v>0</v>
      </c>
      <c r="L8" s="13">
        <v>0</v>
      </c>
      <c r="M8" s="14">
        <f t="shared" si="5"/>
        <v>0</v>
      </c>
      <c r="N8" s="13">
        <v>1</v>
      </c>
      <c r="O8" s="14">
        <f t="shared" si="6"/>
        <v>2.4390243902439024</v>
      </c>
      <c r="P8" s="13">
        <v>0</v>
      </c>
      <c r="Q8" s="14">
        <f t="shared" si="7"/>
        <v>0</v>
      </c>
      <c r="R8" s="13">
        <v>0</v>
      </c>
      <c r="S8" s="14">
        <f t="shared" si="8"/>
        <v>0</v>
      </c>
      <c r="T8" s="13">
        <v>56</v>
      </c>
      <c r="U8" s="22">
        <f t="shared" si="9"/>
        <v>0.53181386514719853</v>
      </c>
    </row>
    <row r="9" spans="1:21" x14ac:dyDescent="0.25">
      <c r="A9" s="84" t="s">
        <v>2</v>
      </c>
      <c r="B9" s="13">
        <v>29</v>
      </c>
      <c r="C9" s="14">
        <f t="shared" si="0"/>
        <v>2.5962399283795885</v>
      </c>
      <c r="D9" s="13">
        <v>2</v>
      </c>
      <c r="E9" s="14">
        <f t="shared" si="1"/>
        <v>8.5616438356164379E-2</v>
      </c>
      <c r="F9" s="13">
        <v>27</v>
      </c>
      <c r="G9" s="14">
        <f t="shared" si="2"/>
        <v>0.40136762301174372</v>
      </c>
      <c r="H9" s="13">
        <v>9</v>
      </c>
      <c r="I9" s="14">
        <f t="shared" si="3"/>
        <v>3.3210332103321036</v>
      </c>
      <c r="J9" s="13">
        <v>0</v>
      </c>
      <c r="K9" s="14">
        <f t="shared" si="4"/>
        <v>0</v>
      </c>
      <c r="L9" s="13">
        <v>1</v>
      </c>
      <c r="M9" s="14">
        <f t="shared" si="5"/>
        <v>8.3333333333333321</v>
      </c>
      <c r="N9" s="13">
        <v>0</v>
      </c>
      <c r="O9" s="14">
        <f t="shared" si="6"/>
        <v>0</v>
      </c>
      <c r="P9" s="13">
        <v>0</v>
      </c>
      <c r="Q9" s="14">
        <f t="shared" si="7"/>
        <v>0</v>
      </c>
      <c r="R9" s="13">
        <v>0</v>
      </c>
      <c r="S9" s="14">
        <f t="shared" si="8"/>
        <v>0</v>
      </c>
      <c r="T9" s="13">
        <v>68</v>
      </c>
      <c r="U9" s="22">
        <f t="shared" si="9"/>
        <v>0.64577397910731238</v>
      </c>
    </row>
    <row r="10" spans="1:21" x14ac:dyDescent="0.25">
      <c r="A10" s="84" t="s">
        <v>22</v>
      </c>
      <c r="B10" s="13">
        <v>2</v>
      </c>
      <c r="C10" s="14">
        <f t="shared" si="0"/>
        <v>0.17905102954341987</v>
      </c>
      <c r="D10" s="13">
        <v>1</v>
      </c>
      <c r="E10" s="14">
        <f t="shared" si="1"/>
        <v>4.2808219178082189E-2</v>
      </c>
      <c r="F10" s="13">
        <v>10</v>
      </c>
      <c r="G10" s="14">
        <f t="shared" si="2"/>
        <v>0.14865467518953471</v>
      </c>
      <c r="H10" s="13">
        <v>4</v>
      </c>
      <c r="I10" s="14">
        <f t="shared" si="3"/>
        <v>1.4760147601476015</v>
      </c>
      <c r="J10" s="13">
        <v>0</v>
      </c>
      <c r="K10" s="14">
        <f t="shared" si="4"/>
        <v>0</v>
      </c>
      <c r="L10" s="13">
        <v>0</v>
      </c>
      <c r="M10" s="14">
        <f t="shared" si="5"/>
        <v>0</v>
      </c>
      <c r="N10" s="13">
        <v>0</v>
      </c>
      <c r="O10" s="14">
        <f t="shared" si="6"/>
        <v>0</v>
      </c>
      <c r="P10" s="13">
        <v>0</v>
      </c>
      <c r="Q10" s="14">
        <f t="shared" si="7"/>
        <v>0</v>
      </c>
      <c r="R10" s="13">
        <v>0</v>
      </c>
      <c r="S10" s="14">
        <f t="shared" si="8"/>
        <v>0</v>
      </c>
      <c r="T10" s="13">
        <v>17</v>
      </c>
      <c r="U10" s="22">
        <f t="shared" si="9"/>
        <v>0.16144349477682809</v>
      </c>
    </row>
    <row r="11" spans="1:21" x14ac:dyDescent="0.25">
      <c r="A11" s="84" t="s">
        <v>3</v>
      </c>
      <c r="B11" s="13">
        <v>107</v>
      </c>
      <c r="C11" s="14">
        <f t="shared" si="0"/>
        <v>9.5792300805729624</v>
      </c>
      <c r="D11" s="13">
        <v>56</v>
      </c>
      <c r="E11" s="14">
        <f t="shared" si="1"/>
        <v>2.3972602739726026</v>
      </c>
      <c r="F11" s="13">
        <v>59</v>
      </c>
      <c r="G11" s="14">
        <f t="shared" si="2"/>
        <v>0.87706258361825473</v>
      </c>
      <c r="H11" s="13">
        <v>0</v>
      </c>
      <c r="I11" s="14">
        <f t="shared" si="3"/>
        <v>0</v>
      </c>
      <c r="J11" s="13">
        <v>0</v>
      </c>
      <c r="K11" s="14">
        <f t="shared" si="4"/>
        <v>0</v>
      </c>
      <c r="L11" s="13">
        <v>0</v>
      </c>
      <c r="M11" s="14">
        <f t="shared" si="5"/>
        <v>0</v>
      </c>
      <c r="N11" s="13">
        <v>0</v>
      </c>
      <c r="O11" s="14">
        <f t="shared" si="6"/>
        <v>0</v>
      </c>
      <c r="P11" s="13">
        <v>0</v>
      </c>
      <c r="Q11" s="14">
        <f t="shared" si="7"/>
        <v>0</v>
      </c>
      <c r="R11" s="13">
        <v>0</v>
      </c>
      <c r="S11" s="14">
        <f t="shared" si="8"/>
        <v>0</v>
      </c>
      <c r="T11" s="13">
        <v>222</v>
      </c>
      <c r="U11" s="22">
        <f t="shared" si="9"/>
        <v>2.1082621082621085</v>
      </c>
    </row>
    <row r="12" spans="1:21" x14ac:dyDescent="0.25">
      <c r="A12" s="84" t="s">
        <v>23</v>
      </c>
      <c r="B12" s="13">
        <v>0</v>
      </c>
      <c r="C12" s="14">
        <f t="shared" si="0"/>
        <v>0</v>
      </c>
      <c r="D12" s="13">
        <v>0</v>
      </c>
      <c r="E12" s="14">
        <f t="shared" si="1"/>
        <v>0</v>
      </c>
      <c r="F12" s="13">
        <v>5</v>
      </c>
      <c r="G12" s="14">
        <f t="shared" si="2"/>
        <v>7.4327337594767354E-2</v>
      </c>
      <c r="H12" s="13">
        <v>0</v>
      </c>
      <c r="I12" s="14">
        <f t="shared" si="3"/>
        <v>0</v>
      </c>
      <c r="J12" s="13">
        <v>0</v>
      </c>
      <c r="K12" s="14">
        <f t="shared" si="4"/>
        <v>0</v>
      </c>
      <c r="L12" s="13">
        <v>0</v>
      </c>
      <c r="M12" s="14">
        <f t="shared" si="5"/>
        <v>0</v>
      </c>
      <c r="N12" s="13">
        <v>0</v>
      </c>
      <c r="O12" s="14">
        <f t="shared" si="6"/>
        <v>0</v>
      </c>
      <c r="P12" s="13">
        <v>0</v>
      </c>
      <c r="Q12" s="14">
        <f t="shared" si="7"/>
        <v>0</v>
      </c>
      <c r="R12" s="13">
        <v>0</v>
      </c>
      <c r="S12" s="14">
        <f t="shared" si="8"/>
        <v>0</v>
      </c>
      <c r="T12" s="13">
        <v>5</v>
      </c>
      <c r="U12" s="22">
        <f t="shared" si="9"/>
        <v>4.7483380816714153E-2</v>
      </c>
    </row>
    <row r="13" spans="1:21" x14ac:dyDescent="0.25">
      <c r="A13" s="84" t="s">
        <v>24</v>
      </c>
      <c r="B13" s="13">
        <v>34</v>
      </c>
      <c r="C13" s="14">
        <f t="shared" si="0"/>
        <v>3.0438675022381378</v>
      </c>
      <c r="D13" s="13">
        <v>15</v>
      </c>
      <c r="E13" s="14">
        <f t="shared" si="1"/>
        <v>0.64212328767123283</v>
      </c>
      <c r="F13" s="13">
        <v>264</v>
      </c>
      <c r="G13" s="14">
        <f t="shared" si="2"/>
        <v>3.9244834250037162</v>
      </c>
      <c r="H13" s="13">
        <v>0</v>
      </c>
      <c r="I13" s="14">
        <f t="shared" si="3"/>
        <v>0</v>
      </c>
      <c r="J13" s="13">
        <v>0</v>
      </c>
      <c r="K13" s="14">
        <f t="shared" si="4"/>
        <v>0</v>
      </c>
      <c r="L13" s="13">
        <v>0</v>
      </c>
      <c r="M13" s="14">
        <f t="shared" si="5"/>
        <v>0</v>
      </c>
      <c r="N13" s="13">
        <v>0</v>
      </c>
      <c r="O13" s="14">
        <f t="shared" si="6"/>
        <v>0</v>
      </c>
      <c r="P13" s="13">
        <v>0</v>
      </c>
      <c r="Q13" s="14">
        <f t="shared" si="7"/>
        <v>0</v>
      </c>
      <c r="R13" s="13">
        <v>0</v>
      </c>
      <c r="S13" s="14">
        <f t="shared" si="8"/>
        <v>0</v>
      </c>
      <c r="T13" s="13">
        <v>313</v>
      </c>
      <c r="U13" s="22">
        <f t="shared" si="9"/>
        <v>2.9724596391263058</v>
      </c>
    </row>
    <row r="14" spans="1:21" x14ac:dyDescent="0.25">
      <c r="A14" s="84" t="s">
        <v>4</v>
      </c>
      <c r="B14" s="13">
        <v>170</v>
      </c>
      <c r="C14" s="14">
        <f t="shared" si="0"/>
        <v>15.219337511190689</v>
      </c>
      <c r="D14" s="13">
        <v>136</v>
      </c>
      <c r="E14" s="14">
        <f t="shared" si="1"/>
        <v>5.8219178082191778</v>
      </c>
      <c r="F14" s="13">
        <v>300</v>
      </c>
      <c r="G14" s="14">
        <f t="shared" si="2"/>
        <v>4.4596402556860415</v>
      </c>
      <c r="H14" s="13">
        <v>2</v>
      </c>
      <c r="I14" s="14">
        <f t="shared" si="3"/>
        <v>0.73800738007380073</v>
      </c>
      <c r="J14" s="13">
        <v>0</v>
      </c>
      <c r="K14" s="14">
        <f t="shared" si="4"/>
        <v>0</v>
      </c>
      <c r="L14" s="13">
        <v>0</v>
      </c>
      <c r="M14" s="14">
        <f t="shared" si="5"/>
        <v>0</v>
      </c>
      <c r="N14" s="13">
        <v>1</v>
      </c>
      <c r="O14" s="14">
        <f t="shared" si="6"/>
        <v>2.4390243902439024</v>
      </c>
      <c r="P14" s="13">
        <v>0</v>
      </c>
      <c r="Q14" s="14">
        <f t="shared" si="7"/>
        <v>0</v>
      </c>
      <c r="R14" s="13">
        <v>0</v>
      </c>
      <c r="S14" s="14">
        <f t="shared" si="8"/>
        <v>0</v>
      </c>
      <c r="T14" s="13">
        <v>609</v>
      </c>
      <c r="U14" s="22">
        <f t="shared" si="9"/>
        <v>5.7834757834757831</v>
      </c>
    </row>
    <row r="15" spans="1:21" x14ac:dyDescent="0.25">
      <c r="A15" s="84" t="s">
        <v>25</v>
      </c>
      <c r="B15" s="13">
        <v>0</v>
      </c>
      <c r="C15" s="14">
        <f t="shared" si="0"/>
        <v>0</v>
      </c>
      <c r="D15" s="13">
        <v>2</v>
      </c>
      <c r="E15" s="14">
        <f t="shared" si="1"/>
        <v>8.5616438356164379E-2</v>
      </c>
      <c r="F15" s="13">
        <v>4</v>
      </c>
      <c r="G15" s="14">
        <f t="shared" si="2"/>
        <v>5.9461870075813876E-2</v>
      </c>
      <c r="H15" s="13">
        <v>0</v>
      </c>
      <c r="I15" s="14">
        <f t="shared" si="3"/>
        <v>0</v>
      </c>
      <c r="J15" s="13">
        <v>0</v>
      </c>
      <c r="K15" s="14">
        <f t="shared" si="4"/>
        <v>0</v>
      </c>
      <c r="L15" s="13">
        <v>0</v>
      </c>
      <c r="M15" s="14">
        <f t="shared" si="5"/>
        <v>0</v>
      </c>
      <c r="N15" s="13">
        <v>0</v>
      </c>
      <c r="O15" s="14">
        <f t="shared" si="6"/>
        <v>0</v>
      </c>
      <c r="P15" s="13">
        <v>0</v>
      </c>
      <c r="Q15" s="14">
        <f t="shared" si="7"/>
        <v>0</v>
      </c>
      <c r="R15" s="13">
        <v>0</v>
      </c>
      <c r="S15" s="14">
        <f t="shared" si="8"/>
        <v>0</v>
      </c>
      <c r="T15" s="13">
        <v>6</v>
      </c>
      <c r="U15" s="22">
        <f t="shared" si="9"/>
        <v>5.6980056980056974E-2</v>
      </c>
    </row>
    <row r="16" spans="1:21" x14ac:dyDescent="0.25">
      <c r="A16" s="84" t="s">
        <v>5</v>
      </c>
      <c r="B16" s="13">
        <v>141</v>
      </c>
      <c r="C16" s="14">
        <f t="shared" si="0"/>
        <v>12.623097582811102</v>
      </c>
      <c r="D16" s="13">
        <v>52</v>
      </c>
      <c r="E16" s="14">
        <f t="shared" si="1"/>
        <v>2.2260273972602738</v>
      </c>
      <c r="F16" s="13">
        <v>87</v>
      </c>
      <c r="G16" s="14">
        <f t="shared" si="2"/>
        <v>1.2932956741489521</v>
      </c>
      <c r="H16" s="13">
        <v>0</v>
      </c>
      <c r="I16" s="14">
        <f t="shared" si="3"/>
        <v>0</v>
      </c>
      <c r="J16" s="13">
        <v>0</v>
      </c>
      <c r="K16" s="14">
        <f t="shared" si="4"/>
        <v>0</v>
      </c>
      <c r="L16" s="13">
        <v>0</v>
      </c>
      <c r="M16" s="14">
        <f t="shared" si="5"/>
        <v>0</v>
      </c>
      <c r="N16" s="13">
        <v>0</v>
      </c>
      <c r="O16" s="14">
        <f t="shared" si="6"/>
        <v>0</v>
      </c>
      <c r="P16" s="13">
        <v>0</v>
      </c>
      <c r="Q16" s="14">
        <f t="shared" si="7"/>
        <v>0</v>
      </c>
      <c r="R16" s="13">
        <v>0</v>
      </c>
      <c r="S16" s="14">
        <f t="shared" si="8"/>
        <v>0</v>
      </c>
      <c r="T16" s="13">
        <v>280</v>
      </c>
      <c r="U16" s="22">
        <f t="shared" si="9"/>
        <v>2.6590693257359925</v>
      </c>
    </row>
    <row r="17" spans="1:21" x14ac:dyDescent="0.25">
      <c r="A17" s="84" t="s">
        <v>6</v>
      </c>
      <c r="B17" s="13">
        <v>3</v>
      </c>
      <c r="C17" s="14">
        <f t="shared" si="0"/>
        <v>0.26857654431512984</v>
      </c>
      <c r="D17" s="13">
        <v>9</v>
      </c>
      <c r="E17" s="14">
        <f t="shared" si="1"/>
        <v>0.38527397260273971</v>
      </c>
      <c r="F17" s="13">
        <v>13</v>
      </c>
      <c r="G17" s="14">
        <f t="shared" si="2"/>
        <v>0.19325107774639513</v>
      </c>
      <c r="H17" s="13">
        <v>2</v>
      </c>
      <c r="I17" s="14">
        <f t="shared" si="3"/>
        <v>0.73800738007380073</v>
      </c>
      <c r="J17" s="13">
        <v>0</v>
      </c>
      <c r="K17" s="14">
        <f t="shared" si="4"/>
        <v>0</v>
      </c>
      <c r="L17" s="13">
        <v>0</v>
      </c>
      <c r="M17" s="14">
        <f t="shared" si="5"/>
        <v>0</v>
      </c>
      <c r="N17" s="13">
        <v>0</v>
      </c>
      <c r="O17" s="14">
        <f t="shared" si="6"/>
        <v>0</v>
      </c>
      <c r="P17" s="13">
        <v>0</v>
      </c>
      <c r="Q17" s="14">
        <f t="shared" si="7"/>
        <v>0</v>
      </c>
      <c r="R17" s="13">
        <v>0</v>
      </c>
      <c r="S17" s="14">
        <f t="shared" si="8"/>
        <v>0</v>
      </c>
      <c r="T17" s="13">
        <v>27</v>
      </c>
      <c r="U17" s="22">
        <f t="shared" si="9"/>
        <v>0.25641025641025639</v>
      </c>
    </row>
    <row r="18" spans="1:21" x14ac:dyDescent="0.25">
      <c r="A18" s="84" t="s">
        <v>7</v>
      </c>
      <c r="B18" s="13">
        <v>50</v>
      </c>
      <c r="C18" s="14">
        <f t="shared" si="0"/>
        <v>4.476275738585497</v>
      </c>
      <c r="D18" s="13">
        <v>150</v>
      </c>
      <c r="E18" s="14">
        <f t="shared" si="1"/>
        <v>6.4212328767123292</v>
      </c>
      <c r="F18" s="13">
        <v>60</v>
      </c>
      <c r="G18" s="14">
        <f t="shared" si="2"/>
        <v>0.8919280511372083</v>
      </c>
      <c r="H18" s="13">
        <v>0</v>
      </c>
      <c r="I18" s="14">
        <f t="shared" si="3"/>
        <v>0</v>
      </c>
      <c r="J18" s="13">
        <v>0</v>
      </c>
      <c r="K18" s="14">
        <f t="shared" si="4"/>
        <v>0</v>
      </c>
      <c r="L18" s="13">
        <v>0</v>
      </c>
      <c r="M18" s="14">
        <f t="shared" si="5"/>
        <v>0</v>
      </c>
      <c r="N18" s="13">
        <v>0</v>
      </c>
      <c r="O18" s="14">
        <f t="shared" si="6"/>
        <v>0</v>
      </c>
      <c r="P18" s="13">
        <v>0</v>
      </c>
      <c r="Q18" s="14">
        <f t="shared" si="7"/>
        <v>0</v>
      </c>
      <c r="R18" s="13">
        <v>0</v>
      </c>
      <c r="S18" s="14">
        <f t="shared" si="8"/>
        <v>0</v>
      </c>
      <c r="T18" s="13">
        <v>260</v>
      </c>
      <c r="U18" s="22">
        <f t="shared" si="9"/>
        <v>2.4691358024691357</v>
      </c>
    </row>
    <row r="19" spans="1:21" x14ac:dyDescent="0.25">
      <c r="A19" s="84" t="s">
        <v>26</v>
      </c>
      <c r="B19" s="13">
        <v>60</v>
      </c>
      <c r="C19" s="14">
        <f t="shared" si="0"/>
        <v>5.3715308863025957</v>
      </c>
      <c r="D19" s="13">
        <v>96</v>
      </c>
      <c r="E19" s="14">
        <f t="shared" si="1"/>
        <v>4.10958904109589</v>
      </c>
      <c r="F19" s="13">
        <v>431</v>
      </c>
      <c r="G19" s="14">
        <f t="shared" si="2"/>
        <v>6.4070165006689468</v>
      </c>
      <c r="H19" s="13">
        <v>9</v>
      </c>
      <c r="I19" s="14">
        <f t="shared" si="3"/>
        <v>3.3210332103321036</v>
      </c>
      <c r="J19" s="13">
        <v>4</v>
      </c>
      <c r="K19" s="14">
        <f t="shared" si="4"/>
        <v>26.666666666666668</v>
      </c>
      <c r="L19" s="13">
        <v>4</v>
      </c>
      <c r="M19" s="14">
        <f t="shared" si="5"/>
        <v>33.333333333333329</v>
      </c>
      <c r="N19" s="13">
        <v>10</v>
      </c>
      <c r="O19" s="14">
        <f t="shared" si="6"/>
        <v>24.390243902439025</v>
      </c>
      <c r="P19" s="13">
        <v>0</v>
      </c>
      <c r="Q19" s="14">
        <f t="shared" si="7"/>
        <v>0</v>
      </c>
      <c r="R19" s="13">
        <v>0</v>
      </c>
      <c r="S19" s="14">
        <f t="shared" si="8"/>
        <v>0</v>
      </c>
      <c r="T19" s="13">
        <v>614</v>
      </c>
      <c r="U19" s="22">
        <f t="shared" si="9"/>
        <v>5.8309591642924978</v>
      </c>
    </row>
    <row r="20" spans="1:21" x14ac:dyDescent="0.25">
      <c r="A20" s="84" t="s">
        <v>8</v>
      </c>
      <c r="B20" s="13">
        <v>31</v>
      </c>
      <c r="C20" s="14">
        <f t="shared" si="0"/>
        <v>2.7752909579230081</v>
      </c>
      <c r="D20" s="13">
        <v>17</v>
      </c>
      <c r="E20" s="14">
        <f t="shared" si="1"/>
        <v>0.72773972602739723</v>
      </c>
      <c r="F20" s="13">
        <v>23</v>
      </c>
      <c r="G20" s="14">
        <f t="shared" si="2"/>
        <v>0.34190575293592984</v>
      </c>
      <c r="H20" s="13">
        <v>3</v>
      </c>
      <c r="I20" s="14">
        <f t="shared" si="3"/>
        <v>1.107011070110701</v>
      </c>
      <c r="J20" s="13">
        <v>0</v>
      </c>
      <c r="K20" s="14">
        <f t="shared" si="4"/>
        <v>0</v>
      </c>
      <c r="L20" s="13">
        <v>0</v>
      </c>
      <c r="M20" s="14">
        <f t="shared" si="5"/>
        <v>0</v>
      </c>
      <c r="N20" s="13">
        <v>0</v>
      </c>
      <c r="O20" s="14">
        <f t="shared" si="6"/>
        <v>0</v>
      </c>
      <c r="P20" s="13">
        <v>0</v>
      </c>
      <c r="Q20" s="14">
        <f t="shared" si="7"/>
        <v>0</v>
      </c>
      <c r="R20" s="13">
        <v>0</v>
      </c>
      <c r="S20" s="14">
        <f t="shared" si="8"/>
        <v>0</v>
      </c>
      <c r="T20" s="13">
        <v>74</v>
      </c>
      <c r="U20" s="22">
        <f t="shared" si="9"/>
        <v>0.70275403608736942</v>
      </c>
    </row>
    <row r="21" spans="1:21" x14ac:dyDescent="0.25">
      <c r="A21" s="84" t="s">
        <v>9</v>
      </c>
      <c r="B21" s="13">
        <v>4</v>
      </c>
      <c r="C21" s="14">
        <f t="shared" si="0"/>
        <v>0.35810205908683973</v>
      </c>
      <c r="D21" s="13">
        <v>3</v>
      </c>
      <c r="E21" s="14">
        <f t="shared" si="1"/>
        <v>0.12842465753424656</v>
      </c>
      <c r="F21" s="13">
        <v>10</v>
      </c>
      <c r="G21" s="14">
        <f t="shared" si="2"/>
        <v>0.14865467518953471</v>
      </c>
      <c r="H21" s="13">
        <v>3</v>
      </c>
      <c r="I21" s="14">
        <f t="shared" si="3"/>
        <v>1.107011070110701</v>
      </c>
      <c r="J21" s="13">
        <v>0</v>
      </c>
      <c r="K21" s="14">
        <f t="shared" si="4"/>
        <v>0</v>
      </c>
      <c r="L21" s="13">
        <v>0</v>
      </c>
      <c r="M21" s="14">
        <f t="shared" si="5"/>
        <v>0</v>
      </c>
      <c r="N21" s="13">
        <v>0</v>
      </c>
      <c r="O21" s="14">
        <f t="shared" si="6"/>
        <v>0</v>
      </c>
      <c r="P21" s="13">
        <v>0</v>
      </c>
      <c r="Q21" s="14">
        <f t="shared" si="7"/>
        <v>0</v>
      </c>
      <c r="R21" s="13">
        <v>0</v>
      </c>
      <c r="S21" s="14">
        <f t="shared" si="8"/>
        <v>0</v>
      </c>
      <c r="T21" s="13">
        <v>20</v>
      </c>
      <c r="U21" s="22">
        <f t="shared" si="9"/>
        <v>0.18993352326685661</v>
      </c>
    </row>
    <row r="22" spans="1:21" x14ac:dyDescent="0.25">
      <c r="A22" s="84" t="s">
        <v>10</v>
      </c>
      <c r="B22" s="13">
        <v>56</v>
      </c>
      <c r="C22" s="14">
        <f t="shared" si="0"/>
        <v>5.0134288272157566</v>
      </c>
      <c r="D22" s="13">
        <v>422</v>
      </c>
      <c r="E22" s="14">
        <f t="shared" si="1"/>
        <v>18.065068493150687</v>
      </c>
      <c r="F22" s="13">
        <v>123</v>
      </c>
      <c r="G22" s="14">
        <f t="shared" si="2"/>
        <v>1.828452504831277</v>
      </c>
      <c r="H22" s="13">
        <v>11</v>
      </c>
      <c r="I22" s="14">
        <f t="shared" si="3"/>
        <v>4.0590405904059041</v>
      </c>
      <c r="J22" s="13">
        <v>4</v>
      </c>
      <c r="K22" s="14">
        <f t="shared" si="4"/>
        <v>26.666666666666668</v>
      </c>
      <c r="L22" s="13">
        <v>1</v>
      </c>
      <c r="M22" s="14">
        <f t="shared" si="5"/>
        <v>8.3333333333333321</v>
      </c>
      <c r="N22" s="13">
        <v>3</v>
      </c>
      <c r="O22" s="14">
        <f t="shared" si="6"/>
        <v>7.3170731707317067</v>
      </c>
      <c r="P22" s="13">
        <v>1</v>
      </c>
      <c r="Q22" s="14">
        <f t="shared" si="7"/>
        <v>14.285714285714285</v>
      </c>
      <c r="R22" s="13">
        <v>0</v>
      </c>
      <c r="S22" s="14">
        <f t="shared" si="8"/>
        <v>0</v>
      </c>
      <c r="T22" s="13">
        <v>621</v>
      </c>
      <c r="U22" s="22">
        <f t="shared" si="9"/>
        <v>5.8974358974358969</v>
      </c>
    </row>
    <row r="23" spans="1:21" x14ac:dyDescent="0.25">
      <c r="A23" s="84" t="s">
        <v>11</v>
      </c>
      <c r="B23" s="13">
        <v>89</v>
      </c>
      <c r="C23" s="14">
        <f t="shared" si="0"/>
        <v>7.9677708146821846</v>
      </c>
      <c r="D23" s="13">
        <v>95</v>
      </c>
      <c r="E23" s="14">
        <f t="shared" si="1"/>
        <v>4.0667808219178081</v>
      </c>
      <c r="F23" s="13">
        <v>21</v>
      </c>
      <c r="G23" s="14">
        <f t="shared" si="2"/>
        <v>0.31217481789802287</v>
      </c>
      <c r="H23" s="13">
        <v>5</v>
      </c>
      <c r="I23" s="14">
        <f t="shared" si="3"/>
        <v>1.8450184501845017</v>
      </c>
      <c r="J23" s="13">
        <v>0</v>
      </c>
      <c r="K23" s="14">
        <f t="shared" si="4"/>
        <v>0</v>
      </c>
      <c r="L23" s="13">
        <v>1</v>
      </c>
      <c r="M23" s="14">
        <f t="shared" si="5"/>
        <v>8.3333333333333321</v>
      </c>
      <c r="N23" s="13">
        <v>0</v>
      </c>
      <c r="O23" s="14">
        <f t="shared" si="6"/>
        <v>0</v>
      </c>
      <c r="P23" s="13">
        <v>1</v>
      </c>
      <c r="Q23" s="14">
        <f t="shared" si="7"/>
        <v>14.285714285714285</v>
      </c>
      <c r="R23" s="13">
        <v>2</v>
      </c>
      <c r="S23" s="14">
        <f t="shared" si="8"/>
        <v>50</v>
      </c>
      <c r="T23" s="13">
        <v>214</v>
      </c>
      <c r="U23" s="22">
        <f t="shared" si="9"/>
        <v>2.0322886989553655</v>
      </c>
    </row>
    <row r="24" spans="1:21" x14ac:dyDescent="0.25">
      <c r="A24" s="84" t="s">
        <v>27</v>
      </c>
      <c r="B24" s="13">
        <v>1</v>
      </c>
      <c r="C24" s="14">
        <f t="shared" si="0"/>
        <v>8.9525514771709933E-2</v>
      </c>
      <c r="D24" s="13">
        <v>4</v>
      </c>
      <c r="E24" s="14">
        <f t="shared" si="1"/>
        <v>0.17123287671232876</v>
      </c>
      <c r="F24" s="13">
        <v>3</v>
      </c>
      <c r="G24" s="14">
        <f t="shared" si="2"/>
        <v>4.4596402556860412E-2</v>
      </c>
      <c r="H24" s="13">
        <v>0</v>
      </c>
      <c r="I24" s="14">
        <f t="shared" si="3"/>
        <v>0</v>
      </c>
      <c r="J24" s="13">
        <v>0</v>
      </c>
      <c r="K24" s="14">
        <f t="shared" si="4"/>
        <v>0</v>
      </c>
      <c r="L24" s="13">
        <v>0</v>
      </c>
      <c r="M24" s="14">
        <f t="shared" si="5"/>
        <v>0</v>
      </c>
      <c r="N24" s="13">
        <v>0</v>
      </c>
      <c r="O24" s="14">
        <f t="shared" si="6"/>
        <v>0</v>
      </c>
      <c r="P24" s="13">
        <v>0</v>
      </c>
      <c r="Q24" s="14">
        <f t="shared" si="7"/>
        <v>0</v>
      </c>
      <c r="R24" s="13">
        <v>0</v>
      </c>
      <c r="S24" s="14">
        <f t="shared" si="8"/>
        <v>0</v>
      </c>
      <c r="T24" s="13">
        <v>8</v>
      </c>
      <c r="U24" s="22">
        <f t="shared" si="9"/>
        <v>7.5973409306742637E-2</v>
      </c>
    </row>
    <row r="25" spans="1:21" x14ac:dyDescent="0.25">
      <c r="A25" s="84" t="s">
        <v>12</v>
      </c>
      <c r="B25" s="13">
        <v>44</v>
      </c>
      <c r="C25" s="14">
        <f t="shared" si="0"/>
        <v>3.9391226499552374</v>
      </c>
      <c r="D25" s="13">
        <v>14</v>
      </c>
      <c r="E25" s="14">
        <f t="shared" si="1"/>
        <v>0.59931506849315064</v>
      </c>
      <c r="F25" s="13">
        <v>1702</v>
      </c>
      <c r="G25" s="14">
        <f t="shared" si="2"/>
        <v>25.301025717258806</v>
      </c>
      <c r="H25" s="13">
        <v>17</v>
      </c>
      <c r="I25" s="14">
        <f t="shared" si="3"/>
        <v>6.2730627306273057</v>
      </c>
      <c r="J25" s="13">
        <v>0</v>
      </c>
      <c r="K25" s="14">
        <f t="shared" si="4"/>
        <v>0</v>
      </c>
      <c r="L25" s="13">
        <v>1</v>
      </c>
      <c r="M25" s="14">
        <f t="shared" si="5"/>
        <v>8.3333333333333321</v>
      </c>
      <c r="N25" s="13">
        <v>0</v>
      </c>
      <c r="O25" s="14">
        <f t="shared" si="6"/>
        <v>0</v>
      </c>
      <c r="P25" s="13">
        <v>0</v>
      </c>
      <c r="Q25" s="14">
        <f t="shared" si="7"/>
        <v>0</v>
      </c>
      <c r="R25" s="13">
        <v>0</v>
      </c>
      <c r="S25" s="14">
        <f t="shared" si="8"/>
        <v>0</v>
      </c>
      <c r="T25" s="13">
        <v>1778</v>
      </c>
      <c r="U25" s="22">
        <f t="shared" si="9"/>
        <v>16.885090218423553</v>
      </c>
    </row>
    <row r="26" spans="1:21" x14ac:dyDescent="0.25">
      <c r="A26" s="84" t="s">
        <v>28</v>
      </c>
      <c r="B26" s="13">
        <v>3</v>
      </c>
      <c r="C26" s="14">
        <f t="shared" si="0"/>
        <v>0.26857654431512984</v>
      </c>
      <c r="D26" s="13">
        <v>4</v>
      </c>
      <c r="E26" s="14">
        <f t="shared" si="1"/>
        <v>0.17123287671232876</v>
      </c>
      <c r="F26" s="13">
        <v>2</v>
      </c>
      <c r="G26" s="14">
        <f t="shared" si="2"/>
        <v>2.9730935037906938E-2</v>
      </c>
      <c r="H26" s="13">
        <v>0</v>
      </c>
      <c r="I26" s="14">
        <f t="shared" si="3"/>
        <v>0</v>
      </c>
      <c r="J26" s="13">
        <v>0</v>
      </c>
      <c r="K26" s="14">
        <f t="shared" si="4"/>
        <v>0</v>
      </c>
      <c r="L26" s="13">
        <v>0</v>
      </c>
      <c r="M26" s="14">
        <f t="shared" si="5"/>
        <v>0</v>
      </c>
      <c r="N26" s="13">
        <v>0</v>
      </c>
      <c r="O26" s="14">
        <f t="shared" si="6"/>
        <v>0</v>
      </c>
      <c r="P26" s="13">
        <v>0</v>
      </c>
      <c r="Q26" s="14">
        <f t="shared" si="7"/>
        <v>0</v>
      </c>
      <c r="R26" s="13">
        <v>0</v>
      </c>
      <c r="S26" s="14">
        <f t="shared" si="8"/>
        <v>0</v>
      </c>
      <c r="T26" s="13">
        <v>9</v>
      </c>
      <c r="U26" s="22">
        <f t="shared" si="9"/>
        <v>8.5470085470085472E-2</v>
      </c>
    </row>
    <row r="27" spans="1:21" x14ac:dyDescent="0.25">
      <c r="A27" s="84" t="s">
        <v>13</v>
      </c>
      <c r="B27" s="13">
        <v>5</v>
      </c>
      <c r="C27" s="14">
        <f t="shared" si="0"/>
        <v>0.44762757385854968</v>
      </c>
      <c r="D27" s="13">
        <v>7</v>
      </c>
      <c r="E27" s="14">
        <f t="shared" si="1"/>
        <v>0.29965753424657532</v>
      </c>
      <c r="F27" s="13">
        <v>14</v>
      </c>
      <c r="G27" s="14">
        <f t="shared" si="2"/>
        <v>0.20811654526534862</v>
      </c>
      <c r="H27" s="13">
        <v>0</v>
      </c>
      <c r="I27" s="14">
        <f t="shared" si="3"/>
        <v>0</v>
      </c>
      <c r="J27" s="13">
        <v>0</v>
      </c>
      <c r="K27" s="14">
        <f t="shared" si="4"/>
        <v>0</v>
      </c>
      <c r="L27" s="13">
        <v>0</v>
      </c>
      <c r="M27" s="14">
        <f t="shared" si="5"/>
        <v>0</v>
      </c>
      <c r="N27" s="13">
        <v>0</v>
      </c>
      <c r="O27" s="14">
        <f t="shared" si="6"/>
        <v>0</v>
      </c>
      <c r="P27" s="13">
        <v>0</v>
      </c>
      <c r="Q27" s="14">
        <f t="shared" si="7"/>
        <v>0</v>
      </c>
      <c r="R27" s="13">
        <v>0</v>
      </c>
      <c r="S27" s="14">
        <f t="shared" si="8"/>
        <v>0</v>
      </c>
      <c r="T27" s="13">
        <v>26</v>
      </c>
      <c r="U27" s="22">
        <f t="shared" si="9"/>
        <v>0.24691358024691357</v>
      </c>
    </row>
    <row r="28" spans="1:21" x14ac:dyDescent="0.25">
      <c r="A28" s="84" t="s">
        <v>14</v>
      </c>
      <c r="B28" s="13">
        <v>0</v>
      </c>
      <c r="C28" s="14">
        <f t="shared" si="0"/>
        <v>0</v>
      </c>
      <c r="D28" s="13">
        <v>5</v>
      </c>
      <c r="E28" s="14">
        <f t="shared" si="1"/>
        <v>0.21404109589041095</v>
      </c>
      <c r="F28" s="13">
        <v>2</v>
      </c>
      <c r="G28" s="14">
        <f t="shared" si="2"/>
        <v>2.9730935037906938E-2</v>
      </c>
      <c r="H28" s="13">
        <v>0</v>
      </c>
      <c r="I28" s="14">
        <f t="shared" si="3"/>
        <v>0</v>
      </c>
      <c r="J28" s="13">
        <v>0</v>
      </c>
      <c r="K28" s="14">
        <f t="shared" si="4"/>
        <v>0</v>
      </c>
      <c r="L28" s="13">
        <v>0</v>
      </c>
      <c r="M28" s="14">
        <f t="shared" si="5"/>
        <v>0</v>
      </c>
      <c r="N28" s="13">
        <v>0</v>
      </c>
      <c r="O28" s="14">
        <f t="shared" si="6"/>
        <v>0</v>
      </c>
      <c r="P28" s="13">
        <v>0</v>
      </c>
      <c r="Q28" s="14">
        <f t="shared" si="7"/>
        <v>0</v>
      </c>
      <c r="R28" s="13">
        <v>0</v>
      </c>
      <c r="S28" s="14">
        <f t="shared" si="8"/>
        <v>0</v>
      </c>
      <c r="T28" s="13">
        <v>7</v>
      </c>
      <c r="U28" s="22">
        <f t="shared" si="9"/>
        <v>6.6476733143399816E-2</v>
      </c>
    </row>
    <row r="29" spans="1:21" x14ac:dyDescent="0.25">
      <c r="A29" s="84" t="s">
        <v>15</v>
      </c>
      <c r="B29" s="13">
        <v>4</v>
      </c>
      <c r="C29" s="14">
        <f t="shared" si="0"/>
        <v>0.35810205908683973</v>
      </c>
      <c r="D29" s="13">
        <v>10</v>
      </c>
      <c r="E29" s="14">
        <f t="shared" si="1"/>
        <v>0.42808219178082191</v>
      </c>
      <c r="F29" s="13">
        <v>232</v>
      </c>
      <c r="G29" s="14">
        <f t="shared" si="2"/>
        <v>3.4487884643972051</v>
      </c>
      <c r="H29" s="13">
        <v>9</v>
      </c>
      <c r="I29" s="14">
        <f t="shared" si="3"/>
        <v>3.3210332103321036</v>
      </c>
      <c r="J29" s="13">
        <v>0</v>
      </c>
      <c r="K29" s="14">
        <f t="shared" si="4"/>
        <v>0</v>
      </c>
      <c r="L29" s="13">
        <v>0</v>
      </c>
      <c r="M29" s="14">
        <f t="shared" si="5"/>
        <v>0</v>
      </c>
      <c r="N29" s="13">
        <v>0</v>
      </c>
      <c r="O29" s="14">
        <f t="shared" si="6"/>
        <v>0</v>
      </c>
      <c r="P29" s="13">
        <v>0</v>
      </c>
      <c r="Q29" s="14">
        <f t="shared" si="7"/>
        <v>0</v>
      </c>
      <c r="R29" s="13">
        <v>0</v>
      </c>
      <c r="S29" s="14">
        <f t="shared" si="8"/>
        <v>0</v>
      </c>
      <c r="T29" s="13">
        <v>255</v>
      </c>
      <c r="U29" s="22">
        <f t="shared" si="9"/>
        <v>2.4216524216524213</v>
      </c>
    </row>
    <row r="30" spans="1:21" x14ac:dyDescent="0.25">
      <c r="A30" s="84" t="s">
        <v>16</v>
      </c>
      <c r="B30" s="13">
        <v>14</v>
      </c>
      <c r="C30" s="14">
        <f t="shared" si="0"/>
        <v>1.2533572068039391</v>
      </c>
      <c r="D30" s="13">
        <v>2</v>
      </c>
      <c r="E30" s="14">
        <f t="shared" si="1"/>
        <v>8.5616438356164379E-2</v>
      </c>
      <c r="F30" s="13">
        <v>13</v>
      </c>
      <c r="G30" s="14">
        <f t="shared" si="2"/>
        <v>0.19325107774639513</v>
      </c>
      <c r="H30" s="13">
        <v>5</v>
      </c>
      <c r="I30" s="14">
        <f t="shared" si="3"/>
        <v>1.8450184501845017</v>
      </c>
      <c r="J30" s="13">
        <v>0</v>
      </c>
      <c r="K30" s="14">
        <f t="shared" si="4"/>
        <v>0</v>
      </c>
      <c r="L30" s="13">
        <v>0</v>
      </c>
      <c r="M30" s="14">
        <f t="shared" si="5"/>
        <v>0</v>
      </c>
      <c r="N30" s="13">
        <v>0</v>
      </c>
      <c r="O30" s="14">
        <f t="shared" si="6"/>
        <v>0</v>
      </c>
      <c r="P30" s="13">
        <v>0</v>
      </c>
      <c r="Q30" s="14">
        <f t="shared" si="7"/>
        <v>0</v>
      </c>
      <c r="R30" s="13">
        <v>0</v>
      </c>
      <c r="S30" s="14">
        <f t="shared" si="8"/>
        <v>0</v>
      </c>
      <c r="T30" s="13">
        <v>34</v>
      </c>
      <c r="U30" s="22">
        <f t="shared" si="9"/>
        <v>0.32288698955365619</v>
      </c>
    </row>
    <row r="31" spans="1:21" x14ac:dyDescent="0.25">
      <c r="A31" s="84" t="s">
        <v>29</v>
      </c>
      <c r="B31" s="13">
        <v>0</v>
      </c>
      <c r="C31" s="14">
        <f t="shared" si="0"/>
        <v>0</v>
      </c>
      <c r="D31" s="13">
        <v>0</v>
      </c>
      <c r="E31" s="14">
        <f t="shared" si="1"/>
        <v>0</v>
      </c>
      <c r="F31" s="13">
        <v>0</v>
      </c>
      <c r="G31" s="14">
        <f t="shared" si="2"/>
        <v>0</v>
      </c>
      <c r="H31" s="13">
        <v>0</v>
      </c>
      <c r="I31" s="14">
        <f t="shared" si="3"/>
        <v>0</v>
      </c>
      <c r="J31" s="13">
        <v>1</v>
      </c>
      <c r="K31" s="14">
        <f t="shared" si="4"/>
        <v>6.666666666666667</v>
      </c>
      <c r="L31" s="13">
        <v>0</v>
      </c>
      <c r="M31" s="14">
        <f t="shared" si="5"/>
        <v>0</v>
      </c>
      <c r="N31" s="13">
        <v>0</v>
      </c>
      <c r="O31" s="14">
        <f t="shared" si="6"/>
        <v>0</v>
      </c>
      <c r="P31" s="13">
        <v>0</v>
      </c>
      <c r="Q31" s="14">
        <f t="shared" si="7"/>
        <v>0</v>
      </c>
      <c r="R31" s="13">
        <v>0</v>
      </c>
      <c r="S31" s="14">
        <f t="shared" si="8"/>
        <v>0</v>
      </c>
      <c r="T31" s="13">
        <v>1</v>
      </c>
      <c r="U31" s="22">
        <f t="shared" si="9"/>
        <v>9.4966761633428296E-3</v>
      </c>
    </row>
    <row r="32" spans="1:21" x14ac:dyDescent="0.25">
      <c r="A32" s="84" t="s">
        <v>17</v>
      </c>
      <c r="B32" s="13">
        <v>35</v>
      </c>
      <c r="C32" s="14">
        <f t="shared" si="0"/>
        <v>3.1333930170098481</v>
      </c>
      <c r="D32" s="13">
        <v>1207</v>
      </c>
      <c r="E32" s="14">
        <f t="shared" si="1"/>
        <v>51.669520547945204</v>
      </c>
      <c r="F32" s="13">
        <v>492</v>
      </c>
      <c r="G32" s="14">
        <f t="shared" si="2"/>
        <v>7.3138100193251079</v>
      </c>
      <c r="H32" s="13">
        <v>186</v>
      </c>
      <c r="I32" s="14">
        <f t="shared" si="3"/>
        <v>68.634686346863475</v>
      </c>
      <c r="J32" s="13">
        <v>5</v>
      </c>
      <c r="K32" s="14">
        <f t="shared" si="4"/>
        <v>33.333333333333329</v>
      </c>
      <c r="L32" s="13">
        <v>1</v>
      </c>
      <c r="M32" s="14">
        <f t="shared" si="5"/>
        <v>8.3333333333333321</v>
      </c>
      <c r="N32" s="13">
        <v>25</v>
      </c>
      <c r="O32" s="14">
        <f t="shared" si="6"/>
        <v>60.975609756097562</v>
      </c>
      <c r="P32" s="13">
        <v>5</v>
      </c>
      <c r="Q32" s="14">
        <f t="shared" si="7"/>
        <v>71.428571428571431</v>
      </c>
      <c r="R32" s="13">
        <v>2</v>
      </c>
      <c r="S32" s="14">
        <f t="shared" si="8"/>
        <v>50</v>
      </c>
      <c r="T32" s="13">
        <v>1958</v>
      </c>
      <c r="U32" s="22">
        <f t="shared" si="9"/>
        <v>18.59449192782526</v>
      </c>
    </row>
    <row r="33" spans="1:21" x14ac:dyDescent="0.25">
      <c r="A33" s="84" t="s">
        <v>18</v>
      </c>
      <c r="B33" s="13">
        <v>77</v>
      </c>
      <c r="C33" s="14">
        <f t="shared" si="0"/>
        <v>6.8934646374216646</v>
      </c>
      <c r="D33" s="13">
        <v>7</v>
      </c>
      <c r="E33" s="14">
        <f t="shared" si="1"/>
        <v>0.29965753424657532</v>
      </c>
      <c r="F33" s="13">
        <v>2331</v>
      </c>
      <c r="G33" s="14">
        <f t="shared" si="2"/>
        <v>34.651404786680537</v>
      </c>
      <c r="H33" s="13">
        <v>2</v>
      </c>
      <c r="I33" s="14">
        <f t="shared" si="3"/>
        <v>0.73800738007380073</v>
      </c>
      <c r="J33" s="13">
        <v>0</v>
      </c>
      <c r="K33" s="14">
        <f t="shared" si="4"/>
        <v>0</v>
      </c>
      <c r="L33" s="13">
        <v>3</v>
      </c>
      <c r="M33" s="14">
        <f t="shared" si="5"/>
        <v>25</v>
      </c>
      <c r="N33" s="13">
        <v>1</v>
      </c>
      <c r="O33" s="14">
        <f t="shared" si="6"/>
        <v>2.4390243902439024</v>
      </c>
      <c r="P33" s="13">
        <v>0</v>
      </c>
      <c r="Q33" s="14">
        <f t="shared" si="7"/>
        <v>0</v>
      </c>
      <c r="R33" s="13">
        <v>0</v>
      </c>
      <c r="S33" s="14">
        <f t="shared" si="8"/>
        <v>0</v>
      </c>
      <c r="T33" s="13">
        <v>2421</v>
      </c>
      <c r="U33" s="22">
        <f t="shared" si="9"/>
        <v>22.991452991452991</v>
      </c>
    </row>
    <row r="34" spans="1:21" x14ac:dyDescent="0.25">
      <c r="A34" s="85" t="s">
        <v>109</v>
      </c>
      <c r="B34" s="17">
        <v>1117</v>
      </c>
      <c r="C34" s="18">
        <f t="shared" si="0"/>
        <v>100</v>
      </c>
      <c r="D34" s="17">
        <v>2336</v>
      </c>
      <c r="E34" s="18">
        <f t="shared" si="1"/>
        <v>100</v>
      </c>
      <c r="F34" s="17">
        <v>6727</v>
      </c>
      <c r="G34" s="18">
        <f t="shared" si="2"/>
        <v>100</v>
      </c>
      <c r="H34" s="17">
        <v>271</v>
      </c>
      <c r="I34" s="18">
        <f t="shared" si="3"/>
        <v>100</v>
      </c>
      <c r="J34" s="17">
        <v>15</v>
      </c>
      <c r="K34" s="18">
        <f t="shared" si="4"/>
        <v>100</v>
      </c>
      <c r="L34" s="17">
        <v>12</v>
      </c>
      <c r="M34" s="18">
        <f t="shared" si="5"/>
        <v>100</v>
      </c>
      <c r="N34" s="17">
        <v>41</v>
      </c>
      <c r="O34" s="18">
        <f t="shared" si="6"/>
        <v>100</v>
      </c>
      <c r="P34" s="17">
        <v>7</v>
      </c>
      <c r="Q34" s="18">
        <f t="shared" si="7"/>
        <v>100</v>
      </c>
      <c r="R34" s="17">
        <v>4</v>
      </c>
      <c r="S34" s="18">
        <f t="shared" si="8"/>
        <v>100</v>
      </c>
      <c r="T34" s="17">
        <v>10530</v>
      </c>
      <c r="U34" s="23">
        <f t="shared" si="9"/>
        <v>100</v>
      </c>
    </row>
  </sheetData>
  <mergeCells count="11">
    <mergeCell ref="N2:O2"/>
    <mergeCell ref="P2:Q2"/>
    <mergeCell ref="R2:S2"/>
    <mergeCell ref="T2:U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G20"/>
  <sheetViews>
    <sheetView showGridLines="0" view="pageBreakPreview" zoomScaleNormal="100" zoomScaleSheetLayoutView="100" workbookViewId="0">
      <selection activeCell="B2" sqref="B2:G2"/>
    </sheetView>
  </sheetViews>
  <sheetFormatPr baseColWidth="10" defaultRowHeight="15" x14ac:dyDescent="0.25"/>
  <cols>
    <col min="1" max="1" width="5.140625" style="2" customWidth="1"/>
    <col min="2" max="2" width="28.42578125" style="2" customWidth="1"/>
    <col min="3" max="3" width="8.5703125" style="2" customWidth="1"/>
    <col min="4" max="4" width="9.28515625" style="2" customWidth="1"/>
    <col min="5" max="5" width="7.28515625" style="2" customWidth="1"/>
    <col min="6" max="7" width="7.140625" style="2" customWidth="1"/>
    <col min="8" max="8" width="2.140625" style="2" customWidth="1"/>
    <col min="9" max="16384" width="11.42578125" style="2"/>
  </cols>
  <sheetData>
    <row r="2" spans="2:7" ht="27.75" customHeight="1" x14ac:dyDescent="0.25">
      <c r="B2" s="139" t="s">
        <v>192</v>
      </c>
      <c r="C2" s="139"/>
      <c r="D2" s="139"/>
      <c r="E2" s="139"/>
      <c r="F2" s="139"/>
      <c r="G2" s="139"/>
    </row>
    <row r="3" spans="2:7" x14ac:dyDescent="0.25">
      <c r="B3" s="86" t="s">
        <v>44</v>
      </c>
      <c r="C3" s="87" t="s">
        <v>30</v>
      </c>
      <c r="D3" s="87" t="s">
        <v>34</v>
      </c>
      <c r="E3" s="87" t="s">
        <v>33</v>
      </c>
      <c r="F3" s="87" t="s">
        <v>35</v>
      </c>
      <c r="G3" s="88" t="s">
        <v>37</v>
      </c>
    </row>
    <row r="4" spans="2:7" x14ac:dyDescent="0.25">
      <c r="B4" s="8"/>
      <c r="C4" s="89"/>
      <c r="D4" s="89"/>
      <c r="E4" s="89"/>
      <c r="F4" s="89"/>
      <c r="G4" s="11"/>
    </row>
    <row r="5" spans="2:7" x14ac:dyDescent="0.25">
      <c r="B5" s="90" t="s">
        <v>107</v>
      </c>
      <c r="C5" s="91"/>
      <c r="D5" s="91"/>
      <c r="E5" s="91"/>
      <c r="F5" s="91"/>
      <c r="G5" s="15"/>
    </row>
    <row r="6" spans="2:7" x14ac:dyDescent="0.25">
      <c r="B6" s="92" t="s">
        <v>116</v>
      </c>
      <c r="C6" s="65">
        <v>1117</v>
      </c>
      <c r="D6" s="93">
        <v>21</v>
      </c>
      <c r="E6" s="93">
        <v>0</v>
      </c>
      <c r="F6" s="93">
        <v>87</v>
      </c>
      <c r="G6" s="15"/>
    </row>
    <row r="7" spans="2:7" x14ac:dyDescent="0.25">
      <c r="B7" s="92" t="s">
        <v>117</v>
      </c>
      <c r="C7" s="65">
        <v>2336</v>
      </c>
      <c r="D7" s="93">
        <v>30</v>
      </c>
      <c r="E7" s="93">
        <v>0</v>
      </c>
      <c r="F7" s="93">
        <v>95</v>
      </c>
      <c r="G7" s="15"/>
    </row>
    <row r="8" spans="2:7" x14ac:dyDescent="0.25">
      <c r="B8" s="92" t="s">
        <v>118</v>
      </c>
      <c r="C8" s="65">
        <v>6727</v>
      </c>
      <c r="D8" s="93">
        <v>24</v>
      </c>
      <c r="E8" s="93">
        <v>0</v>
      </c>
      <c r="F8" s="93">
        <v>92</v>
      </c>
      <c r="G8" s="15"/>
    </row>
    <row r="9" spans="2:7" x14ac:dyDescent="0.25">
      <c r="B9" s="92" t="s">
        <v>119</v>
      </c>
      <c r="C9" s="65">
        <v>271</v>
      </c>
      <c r="D9" s="93">
        <v>27</v>
      </c>
      <c r="E9" s="93">
        <v>0</v>
      </c>
      <c r="F9" s="93">
        <v>89</v>
      </c>
      <c r="G9" s="15"/>
    </row>
    <row r="10" spans="2:7" x14ac:dyDescent="0.25">
      <c r="B10" s="92" t="s">
        <v>120</v>
      </c>
      <c r="C10" s="65">
        <v>15</v>
      </c>
      <c r="D10" s="93">
        <v>35</v>
      </c>
      <c r="E10" s="93">
        <v>5</v>
      </c>
      <c r="F10" s="93">
        <v>67</v>
      </c>
      <c r="G10" s="15" t="s">
        <v>38</v>
      </c>
    </row>
    <row r="11" spans="2:7" x14ac:dyDescent="0.25">
      <c r="B11" s="92" t="s">
        <v>121</v>
      </c>
      <c r="C11" s="65">
        <v>12</v>
      </c>
      <c r="D11" s="93">
        <v>27.5</v>
      </c>
      <c r="E11" s="93">
        <v>6</v>
      </c>
      <c r="F11" s="93">
        <v>43</v>
      </c>
      <c r="G11" s="15"/>
    </row>
    <row r="12" spans="2:7" x14ac:dyDescent="0.25">
      <c r="B12" s="92" t="s">
        <v>122</v>
      </c>
      <c r="C12" s="65">
        <v>41</v>
      </c>
      <c r="D12" s="93">
        <v>24</v>
      </c>
      <c r="E12" s="93">
        <v>0</v>
      </c>
      <c r="F12" s="93">
        <v>62</v>
      </c>
      <c r="G12" s="15"/>
    </row>
    <row r="13" spans="2:7" x14ac:dyDescent="0.25">
      <c r="B13" s="92" t="s">
        <v>123</v>
      </c>
      <c r="C13" s="65">
        <v>7</v>
      </c>
      <c r="D13" s="93">
        <v>35</v>
      </c>
      <c r="E13" s="93">
        <v>9</v>
      </c>
      <c r="F13" s="93">
        <v>66</v>
      </c>
      <c r="G13" s="15"/>
    </row>
    <row r="14" spans="2:7" x14ac:dyDescent="0.25">
      <c r="B14" s="92" t="s">
        <v>124</v>
      </c>
      <c r="C14" s="65">
        <v>4</v>
      </c>
      <c r="D14" s="93">
        <v>11.5</v>
      </c>
      <c r="E14" s="93">
        <v>0</v>
      </c>
      <c r="F14" s="93">
        <v>49</v>
      </c>
      <c r="G14" s="15"/>
    </row>
    <row r="15" spans="2:7" x14ac:dyDescent="0.25">
      <c r="B15" s="92"/>
      <c r="C15" s="65"/>
      <c r="D15" s="93"/>
      <c r="E15" s="93"/>
      <c r="F15" s="93"/>
      <c r="G15" s="15"/>
    </row>
    <row r="16" spans="2:7" x14ac:dyDescent="0.25">
      <c r="B16" s="90" t="s">
        <v>126</v>
      </c>
      <c r="C16" s="94"/>
      <c r="D16" s="91"/>
      <c r="E16" s="91"/>
      <c r="F16" s="91"/>
      <c r="G16" s="15"/>
    </row>
    <row r="17" spans="2:7" x14ac:dyDescent="0.25">
      <c r="B17" s="92" t="s">
        <v>110</v>
      </c>
      <c r="C17" s="65">
        <v>6651</v>
      </c>
      <c r="D17" s="93">
        <v>26</v>
      </c>
      <c r="E17" s="93">
        <v>0</v>
      </c>
      <c r="F17" s="93">
        <v>92</v>
      </c>
      <c r="G17" s="15"/>
    </row>
    <row r="18" spans="2:7" x14ac:dyDescent="0.25">
      <c r="B18" s="92" t="s">
        <v>111</v>
      </c>
      <c r="C18" s="65">
        <v>3864</v>
      </c>
      <c r="D18" s="93">
        <v>21</v>
      </c>
      <c r="E18" s="93">
        <v>0</v>
      </c>
      <c r="F18" s="93">
        <v>95</v>
      </c>
      <c r="G18" s="15" t="s">
        <v>38</v>
      </c>
    </row>
    <row r="19" spans="2:7" x14ac:dyDescent="0.25">
      <c r="B19" s="95" t="s">
        <v>112</v>
      </c>
      <c r="C19" s="96">
        <v>15</v>
      </c>
      <c r="D19" s="97">
        <v>29</v>
      </c>
      <c r="E19" s="97">
        <v>0</v>
      </c>
      <c r="F19" s="97">
        <v>87</v>
      </c>
      <c r="G19" s="39"/>
    </row>
    <row r="20" spans="2:7" x14ac:dyDescent="0.25">
      <c r="B20" s="58" t="s">
        <v>98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Table 1</vt:lpstr>
      <vt:lpstr>Table 2</vt:lpstr>
      <vt:lpstr>Table 3</vt:lpstr>
      <vt:lpstr>Table 4</vt:lpstr>
      <vt:lpstr>Table 5</vt:lpstr>
      <vt:lpstr>A1</vt:lpstr>
      <vt:lpstr>A2</vt:lpstr>
      <vt:lpstr>A3</vt:lpstr>
      <vt:lpstr>A4</vt:lpstr>
      <vt:lpstr>A5</vt:lpstr>
      <vt:lpstr>A6</vt:lpstr>
      <vt:lpstr>A7</vt:lpstr>
      <vt:lpstr>'A1'!Área_de_impresión</vt:lpstr>
      <vt:lpstr>'A2'!Área_de_impresión</vt:lpstr>
      <vt:lpstr>'A4'!Área_de_impresión</vt:lpstr>
      <vt:lpstr>'A5'!Área_de_impresión</vt:lpstr>
      <vt:lpstr>'A6'!Área_de_impresión</vt:lpstr>
      <vt:lpstr>'A7'!Área_de_impresión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Felipe Hernandez Bautista</dc:creator>
  <cp:lastModifiedBy>Alfonso Vallejos Paras</cp:lastModifiedBy>
  <dcterms:created xsi:type="dcterms:W3CDTF">2015-06-05T18:19:34Z</dcterms:created>
  <dcterms:modified xsi:type="dcterms:W3CDTF">2024-03-13T16:42:21Z</dcterms:modified>
</cp:coreProperties>
</file>