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<sst xmlns="http://schemas.openxmlformats.org/spreadsheetml/2006/main" count="926" uniqueCount="111">
  <si>
    <t>SAMPLE_N</t>
  </si>
  <si>
    <t>ROCK</t>
  </si>
  <si>
    <t>MASSIF / LOCATION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</si>
  <si>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</si>
  <si>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</si>
  <si>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</si>
  <si>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</si>
  <si>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</si>
  <si>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</si>
  <si>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</si>
  <si>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</si>
  <si>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</si>
  <si>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</si>
  <si>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H2O_</t>
  </si>
  <si>
    <t>LOI</t>
  </si>
  <si>
    <t>P2O5</t>
  </si>
  <si>
    <t>F</t>
  </si>
  <si>
    <t>Cl</t>
  </si>
  <si>
    <t>CO2</t>
  </si>
  <si>
    <t>Total</t>
  </si>
  <si>
    <t>Mg#</t>
  </si>
  <si>
    <t>Li2O</t>
  </si>
  <si>
    <t>Rb2O</t>
  </si>
  <si>
    <t>Cs2O</t>
  </si>
  <si>
    <t>SrO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</si>
  <si>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</si>
  <si>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</si>
  <si>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</si>
  <si>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</si>
  <si>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</si>
  <si>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</si>
  <si>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</si>
  <si>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</si>
  <si>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</si>
  <si>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</si>
  <si>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</si>
  <si>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</si>
  <si>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</si>
  <si>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</si>
  <si>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Y</t>
  </si>
  <si>
    <t>Ta</t>
  </si>
  <si>
    <t>Nb</t>
  </si>
  <si>
    <t>Hf</t>
  </si>
  <si>
    <t>Zr</t>
  </si>
  <si>
    <t>Sr</t>
  </si>
  <si>
    <t>Rb</t>
  </si>
  <si>
    <t>Ba</t>
  </si>
  <si>
    <t>U</t>
  </si>
  <si>
    <t>Th</t>
  </si>
  <si>
    <t>Pb</t>
  </si>
  <si>
    <t>Mo</t>
  </si>
  <si>
    <t>Cs</t>
  </si>
  <si>
    <t>CIPW norms</t>
  </si>
  <si>
    <t>ap</t>
  </si>
  <si>
    <t>hl</t>
  </si>
  <si>
    <t>fr</t>
  </si>
  <si>
    <t>cc</t>
  </si>
  <si>
    <t>mt</t>
  </si>
  <si>
    <t>he</t>
  </si>
  <si>
    <t>tn</t>
  </si>
  <si>
    <t>il</t>
  </si>
  <si>
    <t>pf</t>
  </si>
  <si>
    <t>or</t>
  </si>
  <si>
    <t>ab</t>
  </si>
  <si>
    <t>an</t>
  </si>
  <si>
    <t>lc</t>
  </si>
  <si>
    <t>ne</t>
  </si>
  <si>
    <t>ac</t>
  </si>
  <si>
    <t>di</t>
  </si>
  <si>
    <t>hd</t>
  </si>
  <si>
    <t>wo</t>
  </si>
  <si>
    <t>wt. %</t>
  </si>
  <si>
    <t>ppm</t>
  </si>
  <si>
    <t>13_1</t>
  </si>
  <si>
    <t>silicocarbonatite</t>
  </si>
  <si>
    <t>Breivikbotn/Seiland</t>
  </si>
  <si>
    <t>13_2</t>
  </si>
  <si>
    <t>13_3</t>
  </si>
  <si>
    <t>13_4</t>
  </si>
  <si>
    <t>13_5</t>
  </si>
  <si>
    <t>B8.5</t>
  </si>
  <si>
    <t>B9.2</t>
  </si>
  <si>
    <t>B18.1</t>
  </si>
  <si>
    <t>B18.3</t>
  </si>
  <si>
    <t>B9.5</t>
  </si>
  <si>
    <t>B13.1</t>
  </si>
  <si>
    <t>B13.2</t>
  </si>
  <si>
    <t>B19.4</t>
  </si>
  <si>
    <t>B21.4</t>
  </si>
  <si>
    <t>B11.1</t>
  </si>
  <si>
    <t>H6.2</t>
  </si>
  <si>
    <t>B8.7</t>
  </si>
  <si>
    <t>H40.3</t>
  </si>
  <si>
    <t>"Malignite" / melteigite</t>
  </si>
  <si>
    <t>H31.1</t>
  </si>
  <si>
    <t>H11.8</t>
  </si>
  <si>
    <t>H12.2</t>
  </si>
  <si>
    <t>H10.7</t>
  </si>
  <si>
    <t>H41.3</t>
  </si>
  <si>
    <t>H11.6</t>
  </si>
  <si>
    <t>H15.5</t>
  </si>
  <si>
    <t>H31.3</t>
  </si>
  <si>
    <t>H48.2</t>
  </si>
  <si>
    <t>H48.1</t>
  </si>
  <si>
    <t>bd</t>
  </si>
  <si>
    <t>na</t>
  </si>
  <si>
    <t>bd - below detection limit</t>
  </si>
  <si>
    <t>na - not analyzed</t>
  </si>
  <si>
    <t>Average</t>
  </si>
  <si>
    <t>LOI - loss on ignition</t>
  </si>
  <si>
    <t>Table S1.  Chemical composition and CIPW norms of the Breivikbotn carbonatites and alkaline rocks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</si>
</sst>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1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16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16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8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1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7" fontId="2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/>
    </xf>
    <xf numFmtId="167" fontId="39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2" fontId="3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8" fillId="0" borderId="0" xfId="0" applyFont="1" applyFill="1" applyAlignment="1">
      <alignment/>
    </xf>
    <xf numFmtId="16" fontId="39" fillId="0" borderId="0" xfId="0" applyNumberFormat="1" applyFont="1" applyAlignment="1">
      <alignment/>
    </xf>
    <xf numFmtId="2" fontId="38" fillId="0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166" fontId="39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13.140625" style="0" customWidth="1"/>
    <col min="2" max="2" width="26.421875" style="0" customWidth="1"/>
    <col min="3" max="3" width="24.8515625" style="0" customWidth="1"/>
    <col min="22" max="22" width="9.57421875" style="0" bestFit="1" customWidth="1"/>
    <col min="43" max="43" width="9.28125" style="0" bestFit="1" customWidth="1"/>
    <col min="44" max="44" width="9.57421875" style="0" bestFit="1" customWidth="1"/>
    <col min="45" max="45" width="9.28125" style="0" bestFit="1" customWidth="1"/>
    <col min="46" max="46" width="10.8515625" style="0" bestFit="1" customWidth="1"/>
    <col min="47" max="47" width="11.00390625" style="0" customWidth="1"/>
    <col min="56" max="56" width="13.57421875" style="0" customWidth="1"/>
  </cols>
  <sheetData>
    <row r="1" ht="15.75">
      <c r="A1" s="38" t="s">
        <v>110</v>
      </c>
    </row>
    <row r="3" spans="1:75" s="48" customFormat="1" ht="15.75">
      <c r="A3" s="43" t="s">
        <v>0</v>
      </c>
      <c r="B3" s="43" t="s">
        <v>1</v>
      </c>
      <c r="C3" s="43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5" t="s">
        <v>8</v>
      </c>
      <c r="J3" s="45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4" t="s">
        <v>14</v>
      </c>
      <c r="P3" s="44" t="s">
        <v>15</v>
      </c>
      <c r="Q3" s="45" t="s">
        <v>16</v>
      </c>
      <c r="R3" s="45" t="s">
        <v>17</v>
      </c>
      <c r="S3" s="45" t="s">
        <v>18</v>
      </c>
      <c r="T3" s="46" t="s">
        <v>21</v>
      </c>
      <c r="U3" s="45" t="s">
        <v>22</v>
      </c>
      <c r="V3" s="47" t="s">
        <v>23</v>
      </c>
      <c r="W3" s="47" t="s">
        <v>24</v>
      </c>
      <c r="X3" s="45" t="s">
        <v>19</v>
      </c>
      <c r="Y3" s="45"/>
      <c r="Z3" s="45" t="s">
        <v>20</v>
      </c>
      <c r="AB3" s="43" t="s">
        <v>25</v>
      </c>
      <c r="AC3" s="43" t="s">
        <v>26</v>
      </c>
      <c r="AD3" s="43" t="s">
        <v>27</v>
      </c>
      <c r="AE3" s="43" t="s">
        <v>28</v>
      </c>
      <c r="AF3" s="43" t="s">
        <v>29</v>
      </c>
      <c r="AG3" s="43" t="s">
        <v>30</v>
      </c>
      <c r="AH3" s="43" t="s">
        <v>31</v>
      </c>
      <c r="AI3" s="43" t="s">
        <v>32</v>
      </c>
      <c r="AJ3" s="43" t="s">
        <v>33</v>
      </c>
      <c r="AK3" s="43" t="s">
        <v>34</v>
      </c>
      <c r="AL3" s="43" t="s">
        <v>35</v>
      </c>
      <c r="AM3" s="43" t="s">
        <v>36</v>
      </c>
      <c r="AN3" s="43" t="s">
        <v>37</v>
      </c>
      <c r="AO3" s="43" t="s">
        <v>38</v>
      </c>
      <c r="AP3" s="43" t="s">
        <v>39</v>
      </c>
      <c r="AQ3" s="43" t="s">
        <v>40</v>
      </c>
      <c r="AR3" s="43" t="s">
        <v>41</v>
      </c>
      <c r="AS3" s="43" t="s">
        <v>42</v>
      </c>
      <c r="AT3" s="43" t="s">
        <v>43</v>
      </c>
      <c r="AU3" s="43" t="s">
        <v>44</v>
      </c>
      <c r="AV3" s="43" t="s">
        <v>45</v>
      </c>
      <c r="AW3" s="43" t="s">
        <v>46</v>
      </c>
      <c r="AX3" s="43" t="s">
        <v>47</v>
      </c>
      <c r="AY3" s="43" t="s">
        <v>48</v>
      </c>
      <c r="AZ3" s="43" t="s">
        <v>49</v>
      </c>
      <c r="BA3" s="49" t="s">
        <v>50</v>
      </c>
      <c r="BB3" s="43" t="s">
        <v>51</v>
      </c>
      <c r="BD3" s="50" t="s">
        <v>52</v>
      </c>
      <c r="BE3" s="44" t="s">
        <v>53</v>
      </c>
      <c r="BF3" s="44" t="s">
        <v>54</v>
      </c>
      <c r="BG3" s="44" t="s">
        <v>55</v>
      </c>
      <c r="BH3" s="44" t="s">
        <v>56</v>
      </c>
      <c r="BI3" s="44" t="s">
        <v>57</v>
      </c>
      <c r="BJ3" s="44" t="s">
        <v>58</v>
      </c>
      <c r="BK3" s="44" t="s">
        <v>59</v>
      </c>
      <c r="BL3" s="44" t="s">
        <v>60</v>
      </c>
      <c r="BM3" s="44" t="s">
        <v>61</v>
      </c>
      <c r="BN3" s="44" t="s">
        <v>62</v>
      </c>
      <c r="BO3" s="44" t="s">
        <v>63</v>
      </c>
      <c r="BP3" s="44" t="s">
        <v>64</v>
      </c>
      <c r="BQ3" s="44" t="s">
        <v>65</v>
      </c>
      <c r="BR3" s="44" t="s">
        <v>66</v>
      </c>
      <c r="BS3" s="44" t="s">
        <v>67</v>
      </c>
      <c r="BT3" s="44" t="s">
        <v>68</v>
      </c>
      <c r="BU3" s="44" t="s">
        <v>69</v>
      </c>
      <c r="BV3" s="44" t="s">
        <v>70</v>
      </c>
      <c r="BW3" s="44" t="s">
        <v>19</v>
      </c>
    </row>
    <row r="4" spans="1:75" s="4" customFormat="1" ht="15">
      <c r="A4" s="1"/>
      <c r="B4" s="1"/>
      <c r="C4" s="1"/>
      <c r="D4" s="2" t="s">
        <v>71</v>
      </c>
      <c r="E4" s="2" t="s">
        <v>71</v>
      </c>
      <c r="F4" s="2" t="s">
        <v>71</v>
      </c>
      <c r="G4" s="2" t="s">
        <v>71</v>
      </c>
      <c r="H4" s="2" t="s">
        <v>71</v>
      </c>
      <c r="I4" s="2" t="s">
        <v>71</v>
      </c>
      <c r="J4" s="2" t="s">
        <v>71</v>
      </c>
      <c r="K4" s="2" t="s">
        <v>71</v>
      </c>
      <c r="L4" s="2" t="s">
        <v>71</v>
      </c>
      <c r="M4" s="2" t="s">
        <v>71</v>
      </c>
      <c r="N4" s="2" t="s">
        <v>71</v>
      </c>
      <c r="O4" s="2" t="s">
        <v>71</v>
      </c>
      <c r="P4" s="2" t="s">
        <v>71</v>
      </c>
      <c r="Q4" s="2" t="s">
        <v>71</v>
      </c>
      <c r="R4" s="2" t="s">
        <v>71</v>
      </c>
      <c r="S4" s="2" t="s">
        <v>71</v>
      </c>
      <c r="T4" s="2" t="s">
        <v>71</v>
      </c>
      <c r="U4" s="2" t="s">
        <v>71</v>
      </c>
      <c r="V4" s="2" t="s">
        <v>71</v>
      </c>
      <c r="W4" s="2" t="s">
        <v>71</v>
      </c>
      <c r="X4" s="2" t="s">
        <v>71</v>
      </c>
      <c r="Y4" s="2"/>
      <c r="Z4" s="3"/>
      <c r="AB4" s="1" t="s">
        <v>72</v>
      </c>
      <c r="AC4" s="1" t="s">
        <v>72</v>
      </c>
      <c r="AD4" s="1" t="s">
        <v>72</v>
      </c>
      <c r="AE4" s="1" t="s">
        <v>72</v>
      </c>
      <c r="AF4" s="1" t="s">
        <v>72</v>
      </c>
      <c r="AG4" s="1" t="s">
        <v>72</v>
      </c>
      <c r="AH4" s="1" t="s">
        <v>72</v>
      </c>
      <c r="AI4" s="1" t="s">
        <v>72</v>
      </c>
      <c r="AJ4" s="1" t="s">
        <v>72</v>
      </c>
      <c r="AK4" s="1" t="s">
        <v>72</v>
      </c>
      <c r="AL4" s="1" t="s">
        <v>72</v>
      </c>
      <c r="AM4" s="1" t="s">
        <v>72</v>
      </c>
      <c r="AN4" s="1" t="s">
        <v>72</v>
      </c>
      <c r="AO4" s="1" t="s">
        <v>72</v>
      </c>
      <c r="AP4" s="1" t="s">
        <v>72</v>
      </c>
      <c r="AQ4" s="1" t="s">
        <v>72</v>
      </c>
      <c r="AR4" s="1" t="s">
        <v>72</v>
      </c>
      <c r="AS4" s="1" t="s">
        <v>72</v>
      </c>
      <c r="AT4" s="1" t="s">
        <v>72</v>
      </c>
      <c r="AU4" s="1" t="s">
        <v>72</v>
      </c>
      <c r="AV4" s="1" t="s">
        <v>72</v>
      </c>
      <c r="AW4" s="1" t="s">
        <v>72</v>
      </c>
      <c r="AX4" s="1" t="s">
        <v>72</v>
      </c>
      <c r="AY4" s="1" t="s">
        <v>72</v>
      </c>
      <c r="AZ4" s="1" t="s">
        <v>72</v>
      </c>
      <c r="BA4" s="1" t="s">
        <v>72</v>
      </c>
      <c r="BB4" s="1" t="s">
        <v>72</v>
      </c>
      <c r="BD4" s="28"/>
      <c r="BE4" s="28" t="s">
        <v>71</v>
      </c>
      <c r="BF4" s="28" t="s">
        <v>71</v>
      </c>
      <c r="BG4" s="28" t="s">
        <v>71</v>
      </c>
      <c r="BH4" s="28" t="s">
        <v>71</v>
      </c>
      <c r="BI4" s="28" t="s">
        <v>71</v>
      </c>
      <c r="BJ4" s="28" t="s">
        <v>71</v>
      </c>
      <c r="BK4" s="28" t="s">
        <v>71</v>
      </c>
      <c r="BL4" s="28" t="s">
        <v>71</v>
      </c>
      <c r="BM4" s="28" t="s">
        <v>71</v>
      </c>
      <c r="BN4" s="28" t="s">
        <v>71</v>
      </c>
      <c r="BO4" s="28" t="s">
        <v>71</v>
      </c>
      <c r="BP4" s="28" t="s">
        <v>71</v>
      </c>
      <c r="BQ4" s="28" t="s">
        <v>71</v>
      </c>
      <c r="BR4" s="28" t="s">
        <v>71</v>
      </c>
      <c r="BS4" s="28" t="s">
        <v>71</v>
      </c>
      <c r="BT4" s="28" t="s">
        <v>71</v>
      </c>
      <c r="BU4" s="28" t="s">
        <v>71</v>
      </c>
      <c r="BV4" s="28" t="s">
        <v>71</v>
      </c>
      <c r="BW4" s="28" t="s">
        <v>71</v>
      </c>
    </row>
    <row r="5" spans="1:75" s="5" customFormat="1" ht="15">
      <c r="A5" s="6" t="s">
        <v>73</v>
      </c>
      <c r="B5" s="5" t="s">
        <v>74</v>
      </c>
      <c r="C5" s="5" t="s">
        <v>75</v>
      </c>
      <c r="D5" s="7">
        <v>31.74</v>
      </c>
      <c r="E5" s="7">
        <v>1.73</v>
      </c>
      <c r="F5" s="7">
        <v>11.7</v>
      </c>
      <c r="G5" s="7">
        <v>6.12</v>
      </c>
      <c r="H5" s="7">
        <v>7</v>
      </c>
      <c r="I5" s="7">
        <v>0.52</v>
      </c>
      <c r="J5" s="7">
        <v>2.22</v>
      </c>
      <c r="K5" s="7">
        <v>20.46</v>
      </c>
      <c r="L5" s="7">
        <v>4.08</v>
      </c>
      <c r="M5" s="7">
        <v>1.1</v>
      </c>
      <c r="N5" s="7">
        <v>0.89</v>
      </c>
      <c r="O5" s="7">
        <v>2.94</v>
      </c>
      <c r="P5" s="7">
        <v>0.45</v>
      </c>
      <c r="Q5" s="37">
        <v>0.068</v>
      </c>
      <c r="R5" s="37">
        <v>0.011</v>
      </c>
      <c r="S5" s="7">
        <v>7.91</v>
      </c>
      <c r="T5" s="5">
        <v>0.0014</v>
      </c>
      <c r="U5" s="5">
        <v>0.0025</v>
      </c>
      <c r="V5" s="41">
        <v>0.00017</v>
      </c>
      <c r="W5" s="5">
        <v>0.55</v>
      </c>
      <c r="X5" s="7">
        <f>SUM(D5:W5)</f>
        <v>99.49306999999999</v>
      </c>
      <c r="Y5" s="7"/>
      <c r="Z5" s="8">
        <f>(J5/40.312/(J5/40.312+H5/71.846+G5/159.68)*100)</f>
        <v>28.858726968578157</v>
      </c>
      <c r="AB5" s="9">
        <v>214.4</v>
      </c>
      <c r="AC5" s="9">
        <v>449.7</v>
      </c>
      <c r="AD5" s="9">
        <v>49.2</v>
      </c>
      <c r="AE5" s="9">
        <v>189.6</v>
      </c>
      <c r="AF5" s="9">
        <v>40</v>
      </c>
      <c r="AG5" s="9">
        <v>12.1</v>
      </c>
      <c r="AH5" s="9">
        <v>29.7</v>
      </c>
      <c r="AI5" s="9">
        <v>4.86</v>
      </c>
      <c r="AJ5" s="9">
        <v>24.5</v>
      </c>
      <c r="AK5" s="9">
        <v>4.57</v>
      </c>
      <c r="AL5" s="9">
        <v>12.5</v>
      </c>
      <c r="AM5" s="9">
        <v>1.84</v>
      </c>
      <c r="AN5" s="9">
        <v>12.7</v>
      </c>
      <c r="AO5" s="9">
        <v>1.87</v>
      </c>
      <c r="AP5" s="5">
        <v>111.7</v>
      </c>
      <c r="AQ5" s="5">
        <v>3.23</v>
      </c>
      <c r="AR5" s="5">
        <v>111.2</v>
      </c>
      <c r="AS5" s="5">
        <v>13.7</v>
      </c>
      <c r="AT5" s="5">
        <v>492.5</v>
      </c>
      <c r="AU5" s="5">
        <v>4735</v>
      </c>
      <c r="AV5" s="5">
        <v>16.4</v>
      </c>
      <c r="AW5" s="5">
        <v>618.5</v>
      </c>
      <c r="AX5" s="5">
        <v>3.46</v>
      </c>
      <c r="AY5" s="5">
        <v>12.7</v>
      </c>
      <c r="AZ5" s="5">
        <v>4.17</v>
      </c>
      <c r="BA5" s="5">
        <v>5.02</v>
      </c>
      <c r="BB5" s="37">
        <v>0.16</v>
      </c>
      <c r="BD5" s="6"/>
      <c r="BE5" s="10">
        <v>1.0654709339141846</v>
      </c>
      <c r="BF5" s="10">
        <v>0.018128594383597374</v>
      </c>
      <c r="BG5" s="10">
        <v>0.09851951897144318</v>
      </c>
      <c r="BH5" s="10">
        <v>17.9891357421875</v>
      </c>
      <c r="BI5" s="10">
        <v>8.874536514282227</v>
      </c>
      <c r="BJ5" s="7"/>
      <c r="BK5" s="10">
        <v>2.1755008697509766</v>
      </c>
      <c r="BL5" s="7"/>
      <c r="BM5" s="10">
        <v>1.4352465867996216</v>
      </c>
      <c r="BN5" s="10">
        <v>6.500743389129639</v>
      </c>
      <c r="BO5" s="7"/>
      <c r="BP5" s="10">
        <v>10.413114547729492</v>
      </c>
      <c r="BQ5" s="7"/>
      <c r="BR5" s="10">
        <v>18.650074005126953</v>
      </c>
      <c r="BS5" s="7"/>
      <c r="BT5" s="10">
        <v>11.8421049118042</v>
      </c>
      <c r="BU5" s="10">
        <v>16.337474822998047</v>
      </c>
      <c r="BV5" s="7"/>
      <c r="BW5" s="7">
        <f aca="true" t="shared" si="0" ref="BW5:BW21">SUM(BE5:BV5)</f>
        <v>95.40005043707788</v>
      </c>
    </row>
    <row r="6" spans="1:75" s="5" customFormat="1" ht="15">
      <c r="A6" s="6" t="s">
        <v>76</v>
      </c>
      <c r="B6" s="5" t="s">
        <v>74</v>
      </c>
      <c r="C6" s="5" t="s">
        <v>75</v>
      </c>
      <c r="D6" s="7">
        <v>26.4</v>
      </c>
      <c r="E6" s="7">
        <v>1.1</v>
      </c>
      <c r="F6" s="7">
        <v>3.35</v>
      </c>
      <c r="G6" s="7">
        <v>8.92</v>
      </c>
      <c r="H6" s="7">
        <v>6.19</v>
      </c>
      <c r="I6" s="7">
        <v>0.57</v>
      </c>
      <c r="J6" s="7">
        <v>3.98</v>
      </c>
      <c r="K6" s="7">
        <v>30.22</v>
      </c>
      <c r="L6" s="7">
        <v>1.8</v>
      </c>
      <c r="M6" s="7">
        <v>0.41</v>
      </c>
      <c r="N6" s="7">
        <v>0.46</v>
      </c>
      <c r="O6" s="7">
        <v>0.26</v>
      </c>
      <c r="P6" s="7">
        <v>0.95</v>
      </c>
      <c r="Q6" s="37">
        <v>0.086</v>
      </c>
      <c r="R6" s="37">
        <v>0.011</v>
      </c>
      <c r="S6" s="7">
        <v>13.17</v>
      </c>
      <c r="T6" s="39">
        <v>0.001</v>
      </c>
      <c r="U6" s="5">
        <v>0.0015</v>
      </c>
      <c r="V6" s="41">
        <v>0.00023</v>
      </c>
      <c r="W6" s="5">
        <v>0.71</v>
      </c>
      <c r="X6" s="7">
        <f aca="true" t="shared" si="1" ref="X6:X33">SUM(D6:W6)</f>
        <v>98.58972999999997</v>
      </c>
      <c r="Y6" s="7"/>
      <c r="Z6" s="8">
        <f aca="true" t="shared" si="2" ref="Z6:Z33">(J6/40.312/(J6/40.312+H6/71.846+G6/159.68)*100)</f>
        <v>41.009625320657605</v>
      </c>
      <c r="AB6" s="9">
        <v>265.7</v>
      </c>
      <c r="AC6" s="9">
        <v>516.8</v>
      </c>
      <c r="AD6" s="9">
        <v>51.8</v>
      </c>
      <c r="AE6" s="9">
        <v>174.4</v>
      </c>
      <c r="AF6" s="9">
        <v>25.3</v>
      </c>
      <c r="AG6" s="9">
        <v>6.66</v>
      </c>
      <c r="AH6" s="9">
        <v>19.8</v>
      </c>
      <c r="AI6" s="36">
        <v>2.2</v>
      </c>
      <c r="AJ6" s="9">
        <v>7.83</v>
      </c>
      <c r="AK6" s="9">
        <v>1.26</v>
      </c>
      <c r="AL6" s="9">
        <v>2.95</v>
      </c>
      <c r="AM6" s="9">
        <v>0.37</v>
      </c>
      <c r="AN6" s="9">
        <v>2.59</v>
      </c>
      <c r="AO6" s="9">
        <v>0.43</v>
      </c>
      <c r="AP6" s="29">
        <v>30.8</v>
      </c>
      <c r="AQ6" s="7">
        <v>0.8</v>
      </c>
      <c r="AR6" s="5">
        <v>20.7</v>
      </c>
      <c r="AS6" s="5">
        <v>8.05</v>
      </c>
      <c r="AT6" s="5">
        <v>363.2</v>
      </c>
      <c r="AU6" s="5">
        <v>5803</v>
      </c>
      <c r="AV6" s="5">
        <v>5.82</v>
      </c>
      <c r="AW6" s="5">
        <v>638.4</v>
      </c>
      <c r="AX6" s="7">
        <v>0.8</v>
      </c>
      <c r="AY6" s="5">
        <v>5.63</v>
      </c>
      <c r="AZ6" s="5">
        <v>1.86</v>
      </c>
      <c r="BA6" s="7">
        <v>1.1</v>
      </c>
      <c r="BB6" s="37">
        <v>0.016</v>
      </c>
      <c r="BD6" s="10"/>
      <c r="BE6" s="10">
        <v>2.2493276596069336</v>
      </c>
      <c r="BF6" s="10">
        <v>0.018128594383597374</v>
      </c>
      <c r="BG6" s="10">
        <v>0.0896938145160675</v>
      </c>
      <c r="BH6" s="10">
        <v>29.951566696166992</v>
      </c>
      <c r="BI6" s="10">
        <v>12.849122047424316</v>
      </c>
      <c r="BJ6" s="7"/>
      <c r="BK6" s="10">
        <v>1.2050225734710693</v>
      </c>
      <c r="BL6" s="7"/>
      <c r="BM6" s="10">
        <v>1.0362205505371094</v>
      </c>
      <c r="BN6" s="10">
        <v>2.423004150390625</v>
      </c>
      <c r="BO6" s="7"/>
      <c r="BP6" s="7"/>
      <c r="BQ6" s="7"/>
      <c r="BR6" s="10">
        <v>8.098272323608398</v>
      </c>
      <c r="BS6" s="10">
        <v>0.17088259756565094</v>
      </c>
      <c r="BT6" s="10">
        <v>21.372758865356445</v>
      </c>
      <c r="BU6" s="10">
        <v>9.571425437927246</v>
      </c>
      <c r="BV6" s="10">
        <v>8.6200532913208</v>
      </c>
      <c r="BW6" s="7">
        <f t="shared" si="0"/>
        <v>97.65547860227525</v>
      </c>
    </row>
    <row r="7" spans="1:75" s="5" customFormat="1" ht="15">
      <c r="A7" s="6" t="s">
        <v>77</v>
      </c>
      <c r="B7" s="5" t="s">
        <v>74</v>
      </c>
      <c r="C7" s="5" t="s">
        <v>75</v>
      </c>
      <c r="D7" s="7">
        <v>32.1</v>
      </c>
      <c r="E7" s="7">
        <v>1.86</v>
      </c>
      <c r="F7" s="7">
        <v>11.27</v>
      </c>
      <c r="G7" s="7">
        <v>6.93</v>
      </c>
      <c r="H7" s="7">
        <v>5.74</v>
      </c>
      <c r="I7" s="7">
        <v>0.56</v>
      </c>
      <c r="J7" s="7">
        <v>2.17</v>
      </c>
      <c r="K7" s="7">
        <v>21.49</v>
      </c>
      <c r="L7" s="7">
        <v>4.52</v>
      </c>
      <c r="M7" s="7">
        <v>0.67</v>
      </c>
      <c r="N7" s="7">
        <v>0.91</v>
      </c>
      <c r="O7" s="7">
        <v>3.83</v>
      </c>
      <c r="P7" s="7">
        <v>0.52</v>
      </c>
      <c r="Q7" s="37">
        <v>0.067</v>
      </c>
      <c r="R7" s="37">
        <v>0.029</v>
      </c>
      <c r="S7" s="7">
        <v>6.57</v>
      </c>
      <c r="T7" s="5">
        <v>0.0013</v>
      </c>
      <c r="U7" s="5">
        <v>0.0019</v>
      </c>
      <c r="V7" s="31" t="s">
        <v>104</v>
      </c>
      <c r="W7" s="5">
        <v>0.42</v>
      </c>
      <c r="X7" s="7">
        <f t="shared" si="1"/>
        <v>99.6592</v>
      </c>
      <c r="Y7" s="7"/>
      <c r="Z7" s="8">
        <f t="shared" si="2"/>
        <v>30.391461513079847</v>
      </c>
      <c r="AB7" s="9">
        <v>190.5</v>
      </c>
      <c r="AC7" s="9">
        <v>421.8</v>
      </c>
      <c r="AD7" s="9">
        <v>47.6</v>
      </c>
      <c r="AE7" s="9">
        <v>209.4</v>
      </c>
      <c r="AF7" s="9">
        <v>49.4</v>
      </c>
      <c r="AG7" s="9">
        <v>16</v>
      </c>
      <c r="AH7" s="9">
        <v>35.7</v>
      </c>
      <c r="AI7" s="9">
        <v>6.87</v>
      </c>
      <c r="AJ7" s="9">
        <v>35.4</v>
      </c>
      <c r="AK7" s="9">
        <v>6.79</v>
      </c>
      <c r="AL7" s="9">
        <v>18.9</v>
      </c>
      <c r="AM7" s="36">
        <v>2.8</v>
      </c>
      <c r="AN7" s="9">
        <v>19.2</v>
      </c>
      <c r="AO7" s="9">
        <v>2.88</v>
      </c>
      <c r="AP7" s="5">
        <v>149.8</v>
      </c>
      <c r="AQ7" s="5">
        <v>3.27</v>
      </c>
      <c r="AR7" s="5">
        <v>106.3</v>
      </c>
      <c r="AS7" s="5">
        <v>19.9</v>
      </c>
      <c r="AT7" s="5">
        <v>696.7</v>
      </c>
      <c r="AU7" s="5">
        <v>3290</v>
      </c>
      <c r="AV7" s="7">
        <v>10</v>
      </c>
      <c r="AW7" s="5">
        <v>204.7</v>
      </c>
      <c r="AX7" s="5">
        <v>3.99</v>
      </c>
      <c r="AY7" s="7">
        <v>13.4</v>
      </c>
      <c r="AZ7" s="5">
        <v>3.53</v>
      </c>
      <c r="BA7" s="7">
        <v>8.9</v>
      </c>
      <c r="BB7" s="37">
        <v>0.11</v>
      </c>
      <c r="BD7" s="10"/>
      <c r="BE7" s="10">
        <v>1.2312108278274536</v>
      </c>
      <c r="BF7" s="10">
        <v>0.047793567180633545</v>
      </c>
      <c r="BG7" s="10">
        <v>0.0900493860244751</v>
      </c>
      <c r="BH7" s="10">
        <v>14.941671371459961</v>
      </c>
      <c r="BI7" s="10">
        <v>10.04910659790039</v>
      </c>
      <c r="BJ7" s="7"/>
      <c r="BK7" s="10">
        <v>2.976400375366211</v>
      </c>
      <c r="BL7" s="7"/>
      <c r="BM7" s="10">
        <v>1.1009595394134521</v>
      </c>
      <c r="BN7" s="10">
        <v>3.9595437049865723</v>
      </c>
      <c r="BO7" s="7"/>
      <c r="BP7" s="10">
        <v>8.606023788452148</v>
      </c>
      <c r="BQ7" s="7"/>
      <c r="BR7" s="10">
        <v>20.594013214111328</v>
      </c>
      <c r="BS7" s="7"/>
      <c r="BT7" s="10">
        <v>11.652986526489258</v>
      </c>
      <c r="BU7" s="10">
        <v>10.984332084655762</v>
      </c>
      <c r="BV7" s="10">
        <v>8.540160179138184</v>
      </c>
      <c r="BW7" s="7">
        <f t="shared" si="0"/>
        <v>94.77425116300583</v>
      </c>
    </row>
    <row r="8" spans="1:75" s="5" customFormat="1" ht="15">
      <c r="A8" s="6" t="s">
        <v>78</v>
      </c>
      <c r="B8" s="5" t="s">
        <v>74</v>
      </c>
      <c r="C8" s="5" t="s">
        <v>75</v>
      </c>
      <c r="D8" s="7">
        <v>28.97</v>
      </c>
      <c r="E8" s="7">
        <v>1.89</v>
      </c>
      <c r="F8" s="7">
        <v>14.9</v>
      </c>
      <c r="G8" s="7">
        <v>9.69</v>
      </c>
      <c r="H8" s="7">
        <v>5.48</v>
      </c>
      <c r="I8" s="7">
        <v>0.45</v>
      </c>
      <c r="J8" s="7">
        <v>1.1</v>
      </c>
      <c r="K8" s="7">
        <v>19.98</v>
      </c>
      <c r="L8" s="7">
        <v>3.1</v>
      </c>
      <c r="M8" s="7">
        <v>0.41</v>
      </c>
      <c r="N8" s="7">
        <v>0.64</v>
      </c>
      <c r="O8" s="7">
        <v>5.35</v>
      </c>
      <c r="P8" s="7">
        <v>0.27</v>
      </c>
      <c r="Q8" s="37">
        <v>0.042</v>
      </c>
      <c r="R8" s="37">
        <v>0.014</v>
      </c>
      <c r="S8" s="7">
        <v>6.07</v>
      </c>
      <c r="T8" s="5">
        <v>0.0023</v>
      </c>
      <c r="U8" s="5">
        <v>0.0015</v>
      </c>
      <c r="V8" s="31" t="s">
        <v>104</v>
      </c>
      <c r="W8" s="5">
        <v>1.11</v>
      </c>
      <c r="X8" s="7">
        <f t="shared" si="1"/>
        <v>99.46979999999996</v>
      </c>
      <c r="Y8" s="7"/>
      <c r="Z8" s="8">
        <f t="shared" si="2"/>
        <v>16.613664611689217</v>
      </c>
      <c r="AB8" s="9">
        <v>150.4</v>
      </c>
      <c r="AC8" s="9">
        <v>341.1</v>
      </c>
      <c r="AD8" s="9">
        <v>39</v>
      </c>
      <c r="AE8" s="9">
        <v>169.7</v>
      </c>
      <c r="AF8" s="9">
        <v>42.4</v>
      </c>
      <c r="AG8" s="9">
        <v>13.9</v>
      </c>
      <c r="AH8" s="9">
        <v>31.1</v>
      </c>
      <c r="AI8" s="9">
        <v>6.06</v>
      </c>
      <c r="AJ8" s="9">
        <v>31.9</v>
      </c>
      <c r="AK8" s="9">
        <v>6.32</v>
      </c>
      <c r="AL8" s="9">
        <v>17.2</v>
      </c>
      <c r="AM8" s="9">
        <v>2.58</v>
      </c>
      <c r="AN8" s="9">
        <v>18.3</v>
      </c>
      <c r="AO8" s="9">
        <v>2.72</v>
      </c>
      <c r="AP8" s="5">
        <v>148.3</v>
      </c>
      <c r="AQ8" s="5">
        <v>4.19</v>
      </c>
      <c r="AR8" s="29">
        <v>124</v>
      </c>
      <c r="AS8" s="5">
        <v>17.9</v>
      </c>
      <c r="AT8" s="5">
        <v>716</v>
      </c>
      <c r="AU8" s="5">
        <v>8856</v>
      </c>
      <c r="AV8" s="5">
        <v>5.23</v>
      </c>
      <c r="AW8" s="5">
        <v>178.2</v>
      </c>
      <c r="AX8" s="5">
        <v>3.13</v>
      </c>
      <c r="AY8" s="5">
        <v>9.43</v>
      </c>
      <c r="AZ8" s="7">
        <v>3.2</v>
      </c>
      <c r="BA8" s="5">
        <v>13.8</v>
      </c>
      <c r="BB8" s="37">
        <v>0.02</v>
      </c>
      <c r="BE8" s="10">
        <v>0.6392826437950134</v>
      </c>
      <c r="BF8" s="10">
        <v>0.023072758689522743</v>
      </c>
      <c r="BG8" s="10">
        <v>0.061578020453453064</v>
      </c>
      <c r="BH8" s="10">
        <v>13.804556846618652</v>
      </c>
      <c r="BI8" s="10">
        <v>14.051348686218262</v>
      </c>
      <c r="BJ8" s="7"/>
      <c r="BK8" s="10">
        <v>3.2499637603759766</v>
      </c>
      <c r="BL8" s="7"/>
      <c r="BM8" s="10">
        <v>0.9622632265090942</v>
      </c>
      <c r="BN8" s="10">
        <v>2.423004150390625</v>
      </c>
      <c r="BO8" s="7"/>
      <c r="BP8" s="10">
        <v>25.59013557434082</v>
      </c>
      <c r="BQ8" s="7"/>
      <c r="BR8" s="10">
        <v>14.14780044555664</v>
      </c>
      <c r="BS8" s="7"/>
      <c r="BT8" s="10">
        <v>5.90704345703125</v>
      </c>
      <c r="BU8" s="10">
        <v>5.415954113006592</v>
      </c>
      <c r="BV8" s="10">
        <v>6.714741230010986</v>
      </c>
      <c r="BW8" s="7">
        <f t="shared" si="0"/>
        <v>92.99074491299689</v>
      </c>
    </row>
    <row r="9" spans="1:75" s="5" customFormat="1" ht="15">
      <c r="A9" s="6" t="s">
        <v>79</v>
      </c>
      <c r="B9" s="5" t="s">
        <v>74</v>
      </c>
      <c r="C9" s="5" t="s">
        <v>75</v>
      </c>
      <c r="D9" s="7">
        <v>26.51</v>
      </c>
      <c r="E9" s="7">
        <v>1.51</v>
      </c>
      <c r="F9" s="7">
        <v>2.46</v>
      </c>
      <c r="G9" s="7">
        <v>5.25</v>
      </c>
      <c r="H9" s="7">
        <v>3.63</v>
      </c>
      <c r="I9" s="7">
        <v>0.36</v>
      </c>
      <c r="J9" s="7">
        <v>4.22</v>
      </c>
      <c r="K9" s="7">
        <v>33.6</v>
      </c>
      <c r="L9" s="7">
        <v>1.78</v>
      </c>
      <c r="M9" s="7">
        <v>0.27</v>
      </c>
      <c r="N9" s="7">
        <v>0.4</v>
      </c>
      <c r="O9" s="7">
        <v>2.06</v>
      </c>
      <c r="P9" s="7">
        <v>1.44</v>
      </c>
      <c r="Q9" s="37">
        <v>0.1</v>
      </c>
      <c r="R9" s="37">
        <v>0.02</v>
      </c>
      <c r="S9" s="7">
        <v>15.35</v>
      </c>
      <c r="T9" s="5">
        <v>0.0008</v>
      </c>
      <c r="U9" s="5">
        <v>0.0013</v>
      </c>
      <c r="V9" s="31" t="s">
        <v>104</v>
      </c>
      <c r="W9" s="5">
        <v>0.59</v>
      </c>
      <c r="X9" s="7">
        <f t="shared" si="1"/>
        <v>99.5521</v>
      </c>
      <c r="Y9" s="7"/>
      <c r="Z9" s="8">
        <f>(J9/40.312/(J9/40.312+H9/71.846+G9/159.68)*100)</f>
        <v>55.65710022256308</v>
      </c>
      <c r="AB9" s="9">
        <v>470.2</v>
      </c>
      <c r="AC9" s="9">
        <v>930.9</v>
      </c>
      <c r="AD9" s="9">
        <v>96.4</v>
      </c>
      <c r="AE9" s="9">
        <v>324.2</v>
      </c>
      <c r="AF9" s="9">
        <v>56.2</v>
      </c>
      <c r="AG9" s="9">
        <v>15.1</v>
      </c>
      <c r="AH9" s="9">
        <v>42.5</v>
      </c>
      <c r="AI9" s="9">
        <v>5.77</v>
      </c>
      <c r="AJ9" s="9">
        <v>23.7</v>
      </c>
      <c r="AK9" s="9">
        <v>4.12</v>
      </c>
      <c r="AL9" s="9">
        <v>9.17</v>
      </c>
      <c r="AM9" s="9">
        <v>1.14</v>
      </c>
      <c r="AN9" s="9">
        <v>7.14</v>
      </c>
      <c r="AO9" s="9">
        <v>0.97</v>
      </c>
      <c r="AP9" s="5">
        <v>84</v>
      </c>
      <c r="AQ9" s="5">
        <v>18</v>
      </c>
      <c r="AR9" s="5">
        <v>231.4</v>
      </c>
      <c r="AS9" s="5">
        <v>9.84</v>
      </c>
      <c r="AT9" s="5">
        <v>473.1</v>
      </c>
      <c r="AU9" s="5">
        <v>4656</v>
      </c>
      <c r="AV9" s="5">
        <v>6.41</v>
      </c>
      <c r="AW9" s="29">
        <v>1003</v>
      </c>
      <c r="AX9" s="5">
        <v>1.86</v>
      </c>
      <c r="AY9" s="5">
        <v>25.8</v>
      </c>
      <c r="AZ9" s="5">
        <v>2.81</v>
      </c>
      <c r="BA9" s="5">
        <v>0.62</v>
      </c>
      <c r="BB9" s="37">
        <v>0.091</v>
      </c>
      <c r="BE9" s="10">
        <v>3.4095075130462646</v>
      </c>
      <c r="BF9" s="10">
        <v>0.032961081713438034</v>
      </c>
      <c r="BG9" s="10">
        <v>0.07356349378824234</v>
      </c>
      <c r="BH9" s="10">
        <v>34.909385681152344</v>
      </c>
      <c r="BI9" s="10">
        <v>5.953939914703369</v>
      </c>
      <c r="BJ9" s="7"/>
      <c r="BK9" s="10">
        <v>2.492450475692749</v>
      </c>
      <c r="BL9" s="7"/>
      <c r="BM9" s="10">
        <v>0.840986430644989</v>
      </c>
      <c r="BN9" s="10">
        <v>1.5956369638442993</v>
      </c>
      <c r="BO9" s="7"/>
      <c r="BP9" s="7"/>
      <c r="BQ9" s="7"/>
      <c r="BR9" s="10">
        <v>6.040493965148926</v>
      </c>
      <c r="BS9" s="10">
        <v>3.309586763381958</v>
      </c>
      <c r="BT9" s="10">
        <v>22.66156768798828</v>
      </c>
      <c r="BU9" s="10">
        <v>7.396735191345215</v>
      </c>
      <c r="BV9" s="10">
        <v>8.285599708557129</v>
      </c>
      <c r="BW9" s="7">
        <f t="shared" si="0"/>
        <v>97.0024148710072</v>
      </c>
    </row>
    <row r="10" spans="1:75" s="5" customFormat="1" ht="15">
      <c r="A10" s="6" t="s">
        <v>80</v>
      </c>
      <c r="B10" s="5" t="s">
        <v>74</v>
      </c>
      <c r="C10" s="5" t="s">
        <v>75</v>
      </c>
      <c r="D10" s="7">
        <v>35.14</v>
      </c>
      <c r="E10" s="7">
        <v>1.03</v>
      </c>
      <c r="F10" s="7">
        <v>12.07</v>
      </c>
      <c r="G10" s="7">
        <v>6.93</v>
      </c>
      <c r="H10" s="7">
        <v>7.07</v>
      </c>
      <c r="I10" s="7">
        <v>0.61</v>
      </c>
      <c r="J10" s="7">
        <v>3.21</v>
      </c>
      <c r="K10" s="7">
        <v>17.29</v>
      </c>
      <c r="L10" s="7">
        <v>5.17</v>
      </c>
      <c r="M10" s="7">
        <v>0.94</v>
      </c>
      <c r="N10" s="32" t="s">
        <v>105</v>
      </c>
      <c r="O10" s="32" t="s">
        <v>105</v>
      </c>
      <c r="P10" s="7">
        <v>0.67</v>
      </c>
      <c r="Q10" s="32" t="s">
        <v>105</v>
      </c>
      <c r="R10" s="32" t="s">
        <v>105</v>
      </c>
      <c r="S10" s="7">
        <v>5.92</v>
      </c>
      <c r="T10" s="32" t="s">
        <v>105</v>
      </c>
      <c r="U10" s="32" t="s">
        <v>105</v>
      </c>
      <c r="V10" s="32" t="s">
        <v>105</v>
      </c>
      <c r="W10" s="32" t="s">
        <v>105</v>
      </c>
      <c r="X10" s="7">
        <f t="shared" si="1"/>
        <v>96.05</v>
      </c>
      <c r="Y10" s="7"/>
      <c r="Z10" s="8">
        <f>(J10/40.312/(J10/40.312+H10/71.846+G10/159.68)*100)</f>
        <v>35.96069841375798</v>
      </c>
      <c r="AB10" s="32" t="s">
        <v>105</v>
      </c>
      <c r="AC10" s="32" t="s">
        <v>105</v>
      </c>
      <c r="AD10" s="32" t="s">
        <v>105</v>
      </c>
      <c r="AE10" s="32" t="s">
        <v>105</v>
      </c>
      <c r="AF10" s="32" t="s">
        <v>105</v>
      </c>
      <c r="AG10" s="32" t="s">
        <v>105</v>
      </c>
      <c r="AH10" s="32" t="s">
        <v>105</v>
      </c>
      <c r="AI10" s="32" t="s">
        <v>105</v>
      </c>
      <c r="AJ10" s="32" t="s">
        <v>105</v>
      </c>
      <c r="AK10" s="32" t="s">
        <v>105</v>
      </c>
      <c r="AL10" s="32" t="s">
        <v>105</v>
      </c>
      <c r="AM10" s="32" t="s">
        <v>105</v>
      </c>
      <c r="AN10" s="32" t="s">
        <v>105</v>
      </c>
      <c r="AO10" s="32" t="s">
        <v>105</v>
      </c>
      <c r="AP10" s="5">
        <v>27</v>
      </c>
      <c r="AQ10" s="32" t="s">
        <v>105</v>
      </c>
      <c r="AR10" s="5">
        <v>75</v>
      </c>
      <c r="AS10" s="32" t="s">
        <v>105</v>
      </c>
      <c r="AT10" s="5">
        <v>625</v>
      </c>
      <c r="AU10" s="5">
        <v>2709</v>
      </c>
      <c r="AV10" s="5">
        <v>5</v>
      </c>
      <c r="AW10" s="32" t="s">
        <v>105</v>
      </c>
      <c r="AX10" s="32" t="s">
        <v>105</v>
      </c>
      <c r="AY10" s="32" t="s">
        <v>105</v>
      </c>
      <c r="AZ10" s="32" t="s">
        <v>105</v>
      </c>
      <c r="BA10" s="32" t="s">
        <v>105</v>
      </c>
      <c r="BB10" s="32" t="s">
        <v>105</v>
      </c>
      <c r="BD10" s="6"/>
      <c r="BE10" s="10">
        <v>1.55</v>
      </c>
      <c r="BF10" s="7"/>
      <c r="BG10" s="7"/>
      <c r="BH10" s="10">
        <v>13.45</v>
      </c>
      <c r="BI10" s="10">
        <v>10.05</v>
      </c>
      <c r="BJ10" s="7"/>
      <c r="BK10" s="7"/>
      <c r="BL10" s="7">
        <v>1.96</v>
      </c>
      <c r="BM10" s="7"/>
      <c r="BN10" s="10">
        <v>5.55</v>
      </c>
      <c r="BO10" s="7">
        <v>5.85</v>
      </c>
      <c r="BP10" s="10">
        <v>6.94</v>
      </c>
      <c r="BQ10" s="7"/>
      <c r="BR10" s="10">
        <v>20.51</v>
      </c>
      <c r="BS10" s="7"/>
      <c r="BT10" s="10">
        <v>29.86</v>
      </c>
      <c r="BU10" s="7"/>
      <c r="BV10" s="7">
        <v>0.33</v>
      </c>
      <c r="BW10" s="7">
        <f t="shared" si="0"/>
        <v>96.05</v>
      </c>
    </row>
    <row r="11" spans="1:75" s="5" customFormat="1" ht="15">
      <c r="A11" s="6" t="s">
        <v>81</v>
      </c>
      <c r="B11" s="5" t="s">
        <v>74</v>
      </c>
      <c r="C11" s="5" t="s">
        <v>75</v>
      </c>
      <c r="D11" s="7">
        <v>32.64</v>
      </c>
      <c r="E11" s="7">
        <v>0.67</v>
      </c>
      <c r="F11" s="7">
        <v>14.92</v>
      </c>
      <c r="G11" s="7">
        <v>3.86</v>
      </c>
      <c r="H11" s="7">
        <v>2.82</v>
      </c>
      <c r="I11" s="7">
        <v>0.42</v>
      </c>
      <c r="J11" s="7">
        <v>2.14</v>
      </c>
      <c r="K11" s="7">
        <v>19.9</v>
      </c>
      <c r="L11" s="7">
        <v>6.54</v>
      </c>
      <c r="M11" s="7">
        <v>0.29</v>
      </c>
      <c r="N11" s="32" t="s">
        <v>105</v>
      </c>
      <c r="O11" s="32" t="s">
        <v>105</v>
      </c>
      <c r="P11" s="7">
        <v>1</v>
      </c>
      <c r="Q11" s="32" t="s">
        <v>105</v>
      </c>
      <c r="R11" s="32" t="s">
        <v>105</v>
      </c>
      <c r="S11" s="7">
        <v>8.16</v>
      </c>
      <c r="T11" s="32" t="s">
        <v>105</v>
      </c>
      <c r="U11" s="32" t="s">
        <v>105</v>
      </c>
      <c r="V11" s="32" t="s">
        <v>105</v>
      </c>
      <c r="W11" s="32" t="s">
        <v>105</v>
      </c>
      <c r="X11" s="7">
        <f t="shared" si="1"/>
        <v>93.36000000000001</v>
      </c>
      <c r="Y11" s="7"/>
      <c r="Z11" s="8">
        <f t="shared" si="2"/>
        <v>45.56345139060829</v>
      </c>
      <c r="AB11" s="32" t="s">
        <v>105</v>
      </c>
      <c r="AC11" s="32" t="s">
        <v>105</v>
      </c>
      <c r="AD11" s="32" t="s">
        <v>105</v>
      </c>
      <c r="AE11" s="32" t="s">
        <v>105</v>
      </c>
      <c r="AF11" s="32" t="s">
        <v>105</v>
      </c>
      <c r="AG11" s="32" t="s">
        <v>105</v>
      </c>
      <c r="AH11" s="32" t="s">
        <v>105</v>
      </c>
      <c r="AI11" s="32" t="s">
        <v>105</v>
      </c>
      <c r="AJ11" s="32" t="s">
        <v>105</v>
      </c>
      <c r="AK11" s="32" t="s">
        <v>105</v>
      </c>
      <c r="AL11" s="32" t="s">
        <v>105</v>
      </c>
      <c r="AM11" s="32" t="s">
        <v>105</v>
      </c>
      <c r="AN11" s="32" t="s">
        <v>105</v>
      </c>
      <c r="AO11" s="32" t="s">
        <v>105</v>
      </c>
      <c r="AP11" s="5">
        <v>31</v>
      </c>
      <c r="AQ11" s="32" t="s">
        <v>105</v>
      </c>
      <c r="AR11" s="5">
        <v>105</v>
      </c>
      <c r="AS11" s="32" t="s">
        <v>105</v>
      </c>
      <c r="AT11" s="5">
        <v>543</v>
      </c>
      <c r="AU11" s="5">
        <v>6377</v>
      </c>
      <c r="AV11" s="5">
        <v>0</v>
      </c>
      <c r="AW11" s="32" t="s">
        <v>105</v>
      </c>
      <c r="AX11" s="32" t="s">
        <v>105</v>
      </c>
      <c r="AY11" s="32" t="s">
        <v>105</v>
      </c>
      <c r="AZ11" s="32" t="s">
        <v>105</v>
      </c>
      <c r="BA11" s="32" t="s">
        <v>105</v>
      </c>
      <c r="BB11" s="32" t="s">
        <v>105</v>
      </c>
      <c r="BD11" s="6"/>
      <c r="BE11" s="10">
        <v>2.34</v>
      </c>
      <c r="BF11" s="7"/>
      <c r="BG11" s="7"/>
      <c r="BH11" s="10">
        <v>18.54</v>
      </c>
      <c r="BI11" s="10">
        <v>5.59</v>
      </c>
      <c r="BJ11" s="7"/>
      <c r="BK11" s="7"/>
      <c r="BL11" s="7">
        <v>1.27</v>
      </c>
      <c r="BM11" s="7"/>
      <c r="BN11" s="10">
        <v>1.7</v>
      </c>
      <c r="BO11" s="7">
        <v>8.42</v>
      </c>
      <c r="BP11" s="10">
        <v>10.49</v>
      </c>
      <c r="BQ11" s="7"/>
      <c r="BR11" s="10">
        <v>25.39</v>
      </c>
      <c r="BS11" s="7"/>
      <c r="BT11" s="10">
        <v>14.71</v>
      </c>
      <c r="BU11" s="7"/>
      <c r="BV11" s="7">
        <v>4.93</v>
      </c>
      <c r="BW11" s="7">
        <f t="shared" si="0"/>
        <v>93.38000000000002</v>
      </c>
    </row>
    <row r="12" spans="1:75" s="5" customFormat="1" ht="15">
      <c r="A12" s="6" t="s">
        <v>82</v>
      </c>
      <c r="B12" s="5" t="s">
        <v>74</v>
      </c>
      <c r="C12" s="5" t="s">
        <v>75</v>
      </c>
      <c r="D12" s="7">
        <v>32.32</v>
      </c>
      <c r="E12" s="7">
        <v>0.9</v>
      </c>
      <c r="F12" s="7">
        <v>13.72</v>
      </c>
      <c r="G12" s="7">
        <v>4.54</v>
      </c>
      <c r="H12" s="7">
        <v>3.71</v>
      </c>
      <c r="I12" s="7">
        <v>0.48</v>
      </c>
      <c r="J12" s="7">
        <v>2.26</v>
      </c>
      <c r="K12" s="7">
        <v>20.13</v>
      </c>
      <c r="L12" s="7">
        <v>5.95</v>
      </c>
      <c r="M12" s="7">
        <v>0.62</v>
      </c>
      <c r="N12" s="32" t="s">
        <v>105</v>
      </c>
      <c r="O12" s="32" t="s">
        <v>105</v>
      </c>
      <c r="P12" s="7">
        <v>0.87</v>
      </c>
      <c r="Q12" s="32" t="s">
        <v>105</v>
      </c>
      <c r="R12" s="32" t="s">
        <v>105</v>
      </c>
      <c r="S12" s="7">
        <v>8.57</v>
      </c>
      <c r="T12" s="32" t="s">
        <v>105</v>
      </c>
      <c r="U12" s="32" t="s">
        <v>105</v>
      </c>
      <c r="V12" s="32" t="s">
        <v>105</v>
      </c>
      <c r="W12" s="32" t="s">
        <v>105</v>
      </c>
      <c r="X12" s="7">
        <f t="shared" si="1"/>
        <v>94.07</v>
      </c>
      <c r="Y12" s="7"/>
      <c r="Z12" s="8">
        <f t="shared" si="2"/>
        <v>41.18236790139293</v>
      </c>
      <c r="AB12" s="32" t="s">
        <v>105</v>
      </c>
      <c r="AC12" s="32" t="s">
        <v>105</v>
      </c>
      <c r="AD12" s="32" t="s">
        <v>105</v>
      </c>
      <c r="AE12" s="32" t="s">
        <v>105</v>
      </c>
      <c r="AF12" s="32" t="s">
        <v>105</v>
      </c>
      <c r="AG12" s="32" t="s">
        <v>105</v>
      </c>
      <c r="AH12" s="32" t="s">
        <v>105</v>
      </c>
      <c r="AI12" s="32" t="s">
        <v>105</v>
      </c>
      <c r="AJ12" s="32" t="s">
        <v>105</v>
      </c>
      <c r="AK12" s="32" t="s">
        <v>105</v>
      </c>
      <c r="AL12" s="32" t="s">
        <v>105</v>
      </c>
      <c r="AM12" s="32" t="s">
        <v>105</v>
      </c>
      <c r="AN12" s="32" t="s">
        <v>105</v>
      </c>
      <c r="AO12" s="32" t="s">
        <v>105</v>
      </c>
      <c r="AP12" s="5">
        <v>33</v>
      </c>
      <c r="AQ12" s="32" t="s">
        <v>105</v>
      </c>
      <c r="AR12" s="5">
        <v>145</v>
      </c>
      <c r="AS12" s="32" t="s">
        <v>105</v>
      </c>
      <c r="AT12" s="5">
        <v>581</v>
      </c>
      <c r="AU12" s="5">
        <v>6277</v>
      </c>
      <c r="AV12" s="5">
        <v>0</v>
      </c>
      <c r="AW12" s="32" t="s">
        <v>105</v>
      </c>
      <c r="AX12" s="32" t="s">
        <v>105</v>
      </c>
      <c r="AY12" s="32" t="s">
        <v>105</v>
      </c>
      <c r="AZ12" s="32" t="s">
        <v>105</v>
      </c>
      <c r="BA12" s="32" t="s">
        <v>105</v>
      </c>
      <c r="BB12" s="32" t="s">
        <v>105</v>
      </c>
      <c r="BD12" s="6"/>
      <c r="BE12" s="10">
        <v>2.03</v>
      </c>
      <c r="BF12" s="7"/>
      <c r="BG12" s="7"/>
      <c r="BH12" s="10">
        <v>19.49</v>
      </c>
      <c r="BI12" s="10">
        <v>6.58</v>
      </c>
      <c r="BJ12" s="7"/>
      <c r="BK12" s="7"/>
      <c r="BL12" s="7">
        <v>1.7</v>
      </c>
      <c r="BM12" s="7"/>
      <c r="BN12" s="10">
        <v>3.65</v>
      </c>
      <c r="BO12" s="7">
        <v>7.33</v>
      </c>
      <c r="BP12" s="10">
        <v>8.91</v>
      </c>
      <c r="BQ12" s="7"/>
      <c r="BR12" s="10">
        <v>23.26</v>
      </c>
      <c r="BS12" s="7"/>
      <c r="BT12" s="10">
        <v>16.87</v>
      </c>
      <c r="BU12" s="7"/>
      <c r="BV12" s="7">
        <v>4.26</v>
      </c>
      <c r="BW12" s="7">
        <f t="shared" si="0"/>
        <v>94.08000000000001</v>
      </c>
    </row>
    <row r="13" spans="1:75" s="5" customFormat="1" ht="15">
      <c r="A13" s="6" t="s">
        <v>83</v>
      </c>
      <c r="B13" s="5" t="s">
        <v>74</v>
      </c>
      <c r="C13" s="5" t="s">
        <v>75</v>
      </c>
      <c r="D13" s="7">
        <v>34.47</v>
      </c>
      <c r="E13" s="7">
        <v>1.04</v>
      </c>
      <c r="F13" s="7">
        <v>14.8</v>
      </c>
      <c r="G13" s="7">
        <v>4.3</v>
      </c>
      <c r="H13" s="7">
        <v>3.69</v>
      </c>
      <c r="I13" s="7">
        <v>0.4</v>
      </c>
      <c r="J13" s="7">
        <v>2.75</v>
      </c>
      <c r="K13" s="7">
        <v>17.86</v>
      </c>
      <c r="L13" s="7">
        <v>6.32</v>
      </c>
      <c r="M13" s="7">
        <v>0.64</v>
      </c>
      <c r="N13" s="32" t="s">
        <v>105</v>
      </c>
      <c r="O13" s="32" t="s">
        <v>105</v>
      </c>
      <c r="P13" s="7">
        <v>0.65</v>
      </c>
      <c r="Q13" s="32" t="s">
        <v>105</v>
      </c>
      <c r="R13" s="32" t="s">
        <v>105</v>
      </c>
      <c r="S13" s="7">
        <v>6.69</v>
      </c>
      <c r="T13" s="32" t="s">
        <v>105</v>
      </c>
      <c r="U13" s="32" t="s">
        <v>105</v>
      </c>
      <c r="V13" s="32" t="s">
        <v>105</v>
      </c>
      <c r="W13" s="32" t="s">
        <v>105</v>
      </c>
      <c r="X13" s="7">
        <f t="shared" si="1"/>
        <v>93.61</v>
      </c>
      <c r="Y13" s="7"/>
      <c r="Z13" s="8">
        <f t="shared" si="2"/>
        <v>46.56301846007881</v>
      </c>
      <c r="AB13" s="32" t="s">
        <v>105</v>
      </c>
      <c r="AC13" s="32" t="s">
        <v>105</v>
      </c>
      <c r="AD13" s="32" t="s">
        <v>105</v>
      </c>
      <c r="AE13" s="32" t="s">
        <v>105</v>
      </c>
      <c r="AF13" s="32" t="s">
        <v>105</v>
      </c>
      <c r="AG13" s="32" t="s">
        <v>105</v>
      </c>
      <c r="AH13" s="32" t="s">
        <v>105</v>
      </c>
      <c r="AI13" s="32" t="s">
        <v>105</v>
      </c>
      <c r="AJ13" s="32" t="s">
        <v>105</v>
      </c>
      <c r="AK13" s="32" t="s">
        <v>105</v>
      </c>
      <c r="AL13" s="32" t="s">
        <v>105</v>
      </c>
      <c r="AM13" s="32" t="s">
        <v>105</v>
      </c>
      <c r="AN13" s="32" t="s">
        <v>105</v>
      </c>
      <c r="AO13" s="32" t="s">
        <v>105</v>
      </c>
      <c r="AP13" s="5">
        <v>54</v>
      </c>
      <c r="AQ13" s="32" t="s">
        <v>105</v>
      </c>
      <c r="AR13" s="5">
        <v>118</v>
      </c>
      <c r="AS13" s="32" t="s">
        <v>105</v>
      </c>
      <c r="AT13" s="5">
        <v>836</v>
      </c>
      <c r="AU13" s="5">
        <v>3672</v>
      </c>
      <c r="AV13" s="5">
        <v>5</v>
      </c>
      <c r="AW13" s="32" t="s">
        <v>105</v>
      </c>
      <c r="AX13" s="32" t="s">
        <v>105</v>
      </c>
      <c r="AY13" s="32" t="s">
        <v>105</v>
      </c>
      <c r="AZ13" s="32" t="s">
        <v>105</v>
      </c>
      <c r="BA13" s="32" t="s">
        <v>105</v>
      </c>
      <c r="BB13" s="32" t="s">
        <v>105</v>
      </c>
      <c r="BD13" s="6"/>
      <c r="BE13" s="10">
        <v>1.52</v>
      </c>
      <c r="BF13" s="7"/>
      <c r="BG13" s="7"/>
      <c r="BH13" s="10">
        <v>15.2</v>
      </c>
      <c r="BI13" s="10">
        <v>6.24</v>
      </c>
      <c r="BJ13" s="7"/>
      <c r="BK13" s="7"/>
      <c r="BL13" s="7">
        <v>1.98</v>
      </c>
      <c r="BM13" s="7"/>
      <c r="BN13" s="10">
        <v>3.79</v>
      </c>
      <c r="BO13" s="7">
        <v>7.36</v>
      </c>
      <c r="BP13" s="10">
        <v>10.11</v>
      </c>
      <c r="BQ13" s="7"/>
      <c r="BR13" s="10">
        <v>24.96</v>
      </c>
      <c r="BS13" s="7"/>
      <c r="BT13" s="10">
        <v>19.04</v>
      </c>
      <c r="BU13" s="7"/>
      <c r="BV13" s="7">
        <v>3.44</v>
      </c>
      <c r="BW13" s="7">
        <f t="shared" si="0"/>
        <v>93.63999999999999</v>
      </c>
    </row>
    <row r="14" spans="1:75" s="5" customFormat="1" ht="15">
      <c r="A14" s="6" t="s">
        <v>84</v>
      </c>
      <c r="B14" s="5" t="s">
        <v>74</v>
      </c>
      <c r="C14" s="5" t="s">
        <v>75</v>
      </c>
      <c r="D14" s="7">
        <v>31.54</v>
      </c>
      <c r="E14" s="7">
        <v>0.87</v>
      </c>
      <c r="F14" s="7">
        <v>13.11</v>
      </c>
      <c r="G14" s="7">
        <v>5.46</v>
      </c>
      <c r="H14" s="7">
        <v>4.62</v>
      </c>
      <c r="I14" s="7">
        <v>0.5</v>
      </c>
      <c r="J14" s="7">
        <v>2.33</v>
      </c>
      <c r="K14" s="7">
        <v>21.32</v>
      </c>
      <c r="L14" s="7">
        <v>4.77</v>
      </c>
      <c r="M14" s="7">
        <v>0.56</v>
      </c>
      <c r="N14" s="32" t="s">
        <v>105</v>
      </c>
      <c r="O14" s="32" t="s">
        <v>105</v>
      </c>
      <c r="P14" s="7">
        <v>0.76</v>
      </c>
      <c r="Q14" s="32" t="s">
        <v>105</v>
      </c>
      <c r="R14" s="32" t="s">
        <v>105</v>
      </c>
      <c r="S14" s="7">
        <v>9.65</v>
      </c>
      <c r="T14" s="32" t="s">
        <v>105</v>
      </c>
      <c r="U14" s="32" t="s">
        <v>105</v>
      </c>
      <c r="V14" s="32" t="s">
        <v>105</v>
      </c>
      <c r="W14" s="32" t="s">
        <v>105</v>
      </c>
      <c r="X14" s="7">
        <f t="shared" si="1"/>
        <v>95.49000000000001</v>
      </c>
      <c r="Y14" s="7"/>
      <c r="Z14" s="8">
        <f t="shared" si="2"/>
        <v>36.980399778296054</v>
      </c>
      <c r="AB14" s="32" t="s">
        <v>105</v>
      </c>
      <c r="AC14" s="32" t="s">
        <v>105</v>
      </c>
      <c r="AD14" s="32" t="s">
        <v>105</v>
      </c>
      <c r="AE14" s="32" t="s">
        <v>105</v>
      </c>
      <c r="AF14" s="32" t="s">
        <v>105</v>
      </c>
      <c r="AG14" s="32" t="s">
        <v>105</v>
      </c>
      <c r="AH14" s="32" t="s">
        <v>105</v>
      </c>
      <c r="AI14" s="32" t="s">
        <v>105</v>
      </c>
      <c r="AJ14" s="32" t="s">
        <v>105</v>
      </c>
      <c r="AK14" s="32" t="s">
        <v>105</v>
      </c>
      <c r="AL14" s="32" t="s">
        <v>105</v>
      </c>
      <c r="AM14" s="32" t="s">
        <v>105</v>
      </c>
      <c r="AN14" s="32" t="s">
        <v>105</v>
      </c>
      <c r="AO14" s="32" t="s">
        <v>105</v>
      </c>
      <c r="AP14" s="5">
        <v>27</v>
      </c>
      <c r="AQ14" s="32" t="s">
        <v>105</v>
      </c>
      <c r="AR14" s="5">
        <v>110</v>
      </c>
      <c r="AS14" s="32" t="s">
        <v>105</v>
      </c>
      <c r="AT14" s="5">
        <v>530</v>
      </c>
      <c r="AU14" s="5">
        <v>5420</v>
      </c>
      <c r="AV14" s="5">
        <v>0</v>
      </c>
      <c r="AW14" s="32" t="s">
        <v>105</v>
      </c>
      <c r="AX14" s="32" t="s">
        <v>105</v>
      </c>
      <c r="AY14" s="32" t="s">
        <v>105</v>
      </c>
      <c r="AZ14" s="32" t="s">
        <v>105</v>
      </c>
      <c r="BA14" s="32" t="s">
        <v>105</v>
      </c>
      <c r="BB14" s="32" t="s">
        <v>105</v>
      </c>
      <c r="BD14" s="6"/>
      <c r="BE14" s="10">
        <v>1.77</v>
      </c>
      <c r="BF14" s="7"/>
      <c r="BG14" s="7"/>
      <c r="BH14" s="10">
        <v>21.93</v>
      </c>
      <c r="BI14" s="10">
        <v>7.91</v>
      </c>
      <c r="BJ14" s="7"/>
      <c r="BK14" s="7"/>
      <c r="BL14" s="7">
        <v>1.65</v>
      </c>
      <c r="BM14" s="7"/>
      <c r="BN14" s="10">
        <v>3.31</v>
      </c>
      <c r="BO14" s="7">
        <v>8.14</v>
      </c>
      <c r="BP14" s="10">
        <v>12.69</v>
      </c>
      <c r="BQ14" s="7"/>
      <c r="BR14" s="10">
        <v>17.44</v>
      </c>
      <c r="BS14" s="7"/>
      <c r="BT14" s="10">
        <v>19.13</v>
      </c>
      <c r="BU14" s="7"/>
      <c r="BV14" s="7">
        <v>1.55</v>
      </c>
      <c r="BW14" s="7">
        <f t="shared" si="0"/>
        <v>95.52</v>
      </c>
    </row>
    <row r="15" spans="1:75" s="5" customFormat="1" ht="15">
      <c r="A15" s="6" t="s">
        <v>85</v>
      </c>
      <c r="B15" s="5" t="s">
        <v>74</v>
      </c>
      <c r="C15" s="5" t="s">
        <v>75</v>
      </c>
      <c r="D15" s="7">
        <v>34.32</v>
      </c>
      <c r="E15" s="7">
        <v>1.28</v>
      </c>
      <c r="F15" s="7">
        <v>14.68</v>
      </c>
      <c r="G15" s="7">
        <v>4.36</v>
      </c>
      <c r="H15" s="7">
        <v>3.71</v>
      </c>
      <c r="I15" s="7">
        <v>0.41</v>
      </c>
      <c r="J15" s="7">
        <v>2.67</v>
      </c>
      <c r="K15" s="7">
        <v>18.14</v>
      </c>
      <c r="L15" s="7">
        <v>6.46</v>
      </c>
      <c r="M15" s="7">
        <v>0.58</v>
      </c>
      <c r="N15" s="32" t="s">
        <v>105</v>
      </c>
      <c r="O15" s="32" t="s">
        <v>105</v>
      </c>
      <c r="P15" s="7">
        <v>0.66</v>
      </c>
      <c r="Q15" s="32" t="s">
        <v>105</v>
      </c>
      <c r="R15" s="32" t="s">
        <v>105</v>
      </c>
      <c r="S15" s="7">
        <v>7.04</v>
      </c>
      <c r="T15" s="32" t="s">
        <v>105</v>
      </c>
      <c r="U15" s="32" t="s">
        <v>105</v>
      </c>
      <c r="V15" s="32" t="s">
        <v>105</v>
      </c>
      <c r="W15" s="32" t="s">
        <v>105</v>
      </c>
      <c r="X15" s="7">
        <f t="shared" si="1"/>
        <v>94.30999999999999</v>
      </c>
      <c r="Y15" s="7"/>
      <c r="Z15" s="8">
        <f t="shared" si="2"/>
        <v>45.622748609292046</v>
      </c>
      <c r="AB15" s="32" t="s">
        <v>105</v>
      </c>
      <c r="AC15" s="32" t="s">
        <v>105</v>
      </c>
      <c r="AD15" s="32" t="s">
        <v>105</v>
      </c>
      <c r="AE15" s="32" t="s">
        <v>105</v>
      </c>
      <c r="AF15" s="32" t="s">
        <v>105</v>
      </c>
      <c r="AG15" s="32" t="s">
        <v>105</v>
      </c>
      <c r="AH15" s="32" t="s">
        <v>105</v>
      </c>
      <c r="AI15" s="32" t="s">
        <v>105</v>
      </c>
      <c r="AJ15" s="32" t="s">
        <v>105</v>
      </c>
      <c r="AK15" s="32" t="s">
        <v>105</v>
      </c>
      <c r="AL15" s="32" t="s">
        <v>105</v>
      </c>
      <c r="AM15" s="32" t="s">
        <v>105</v>
      </c>
      <c r="AN15" s="32" t="s">
        <v>105</v>
      </c>
      <c r="AO15" s="32" t="s">
        <v>105</v>
      </c>
      <c r="AP15" s="5">
        <v>67</v>
      </c>
      <c r="AQ15" s="32" t="s">
        <v>105</v>
      </c>
      <c r="AR15" s="5">
        <v>157</v>
      </c>
      <c r="AS15" s="32" t="s">
        <v>105</v>
      </c>
      <c r="AT15" s="5">
        <v>1018</v>
      </c>
      <c r="AU15" s="5">
        <v>3452</v>
      </c>
      <c r="AV15" s="5">
        <v>5</v>
      </c>
      <c r="AW15" s="32" t="s">
        <v>105</v>
      </c>
      <c r="AX15" s="32" t="s">
        <v>105</v>
      </c>
      <c r="AY15" s="32" t="s">
        <v>105</v>
      </c>
      <c r="AZ15" s="32" t="s">
        <v>105</v>
      </c>
      <c r="BA15" s="32" t="s">
        <v>105</v>
      </c>
      <c r="BB15" s="32" t="s">
        <v>105</v>
      </c>
      <c r="BD15" s="6"/>
      <c r="BE15" s="10">
        <v>1.54</v>
      </c>
      <c r="BF15" s="7"/>
      <c r="BG15" s="7"/>
      <c r="BH15" s="10">
        <v>16</v>
      </c>
      <c r="BI15" s="10">
        <v>6.32</v>
      </c>
      <c r="BJ15" s="7"/>
      <c r="BK15" s="7"/>
      <c r="BL15" s="7">
        <v>2.44</v>
      </c>
      <c r="BM15" s="7"/>
      <c r="BN15" s="10">
        <v>3.4</v>
      </c>
      <c r="BO15" s="7">
        <v>8.38</v>
      </c>
      <c r="BP15" s="10">
        <v>9.34</v>
      </c>
      <c r="BQ15" s="7"/>
      <c r="BR15" s="10">
        <v>25.05</v>
      </c>
      <c r="BS15" s="7"/>
      <c r="BT15" s="10">
        <v>17.91</v>
      </c>
      <c r="BU15" s="7"/>
      <c r="BV15" s="7">
        <v>3.94</v>
      </c>
      <c r="BW15" s="7">
        <f t="shared" si="0"/>
        <v>94.32</v>
      </c>
    </row>
    <row r="16" spans="1:75" s="5" customFormat="1" ht="15">
      <c r="A16" s="6" t="s">
        <v>86</v>
      </c>
      <c r="B16" s="5" t="s">
        <v>74</v>
      </c>
      <c r="C16" s="5" t="s">
        <v>75</v>
      </c>
      <c r="D16" s="7">
        <v>35.46</v>
      </c>
      <c r="E16" s="7">
        <v>1.11</v>
      </c>
      <c r="F16" s="7">
        <v>14.97</v>
      </c>
      <c r="G16" s="7">
        <v>4</v>
      </c>
      <c r="H16" s="7">
        <v>3.64</v>
      </c>
      <c r="I16" s="7">
        <v>0.41</v>
      </c>
      <c r="J16" s="7">
        <v>2.78</v>
      </c>
      <c r="K16" s="7">
        <v>17.49</v>
      </c>
      <c r="L16" s="7">
        <v>6.45</v>
      </c>
      <c r="M16" s="7">
        <v>0.68</v>
      </c>
      <c r="N16" s="32" t="s">
        <v>105</v>
      </c>
      <c r="O16" s="32" t="s">
        <v>105</v>
      </c>
      <c r="P16" s="7">
        <v>0.55</v>
      </c>
      <c r="Q16" s="32" t="s">
        <v>105</v>
      </c>
      <c r="R16" s="32" t="s">
        <v>105</v>
      </c>
      <c r="S16" s="7">
        <v>6.64</v>
      </c>
      <c r="T16" s="32" t="s">
        <v>105</v>
      </c>
      <c r="U16" s="32" t="s">
        <v>105</v>
      </c>
      <c r="V16" s="32" t="s">
        <v>105</v>
      </c>
      <c r="W16" s="32" t="s">
        <v>105</v>
      </c>
      <c r="X16" s="7">
        <f t="shared" si="1"/>
        <v>94.18</v>
      </c>
      <c r="Y16" s="7"/>
      <c r="Z16" s="8">
        <f t="shared" si="2"/>
        <v>47.66653792318729</v>
      </c>
      <c r="AB16" s="32" t="s">
        <v>105</v>
      </c>
      <c r="AC16" s="32" t="s">
        <v>105</v>
      </c>
      <c r="AD16" s="32" t="s">
        <v>105</v>
      </c>
      <c r="AE16" s="32" t="s">
        <v>105</v>
      </c>
      <c r="AF16" s="32" t="s">
        <v>105</v>
      </c>
      <c r="AG16" s="32" t="s">
        <v>105</v>
      </c>
      <c r="AH16" s="32" t="s">
        <v>105</v>
      </c>
      <c r="AI16" s="32" t="s">
        <v>105</v>
      </c>
      <c r="AJ16" s="32" t="s">
        <v>105</v>
      </c>
      <c r="AK16" s="32" t="s">
        <v>105</v>
      </c>
      <c r="AL16" s="32" t="s">
        <v>105</v>
      </c>
      <c r="AM16" s="32" t="s">
        <v>105</v>
      </c>
      <c r="AN16" s="32" t="s">
        <v>105</v>
      </c>
      <c r="AO16" s="32" t="s">
        <v>105</v>
      </c>
      <c r="AP16" s="5">
        <v>53</v>
      </c>
      <c r="AQ16" s="32" t="s">
        <v>105</v>
      </c>
      <c r="AR16" s="5">
        <v>134</v>
      </c>
      <c r="AS16" s="32" t="s">
        <v>105</v>
      </c>
      <c r="AT16" s="5">
        <v>909</v>
      </c>
      <c r="AU16" s="5">
        <v>3581</v>
      </c>
      <c r="AV16" s="5">
        <v>9</v>
      </c>
      <c r="AW16" s="32" t="s">
        <v>105</v>
      </c>
      <c r="AX16" s="32" t="s">
        <v>105</v>
      </c>
      <c r="AY16" s="32" t="s">
        <v>105</v>
      </c>
      <c r="AZ16" s="32" t="s">
        <v>105</v>
      </c>
      <c r="BA16" s="32" t="s">
        <v>105</v>
      </c>
      <c r="BB16" s="32" t="s">
        <v>105</v>
      </c>
      <c r="BD16" s="6"/>
      <c r="BE16" s="10">
        <v>1.29</v>
      </c>
      <c r="BF16" s="7"/>
      <c r="BG16" s="7"/>
      <c r="BH16" s="10">
        <v>15.1</v>
      </c>
      <c r="BI16" s="10">
        <v>5.81</v>
      </c>
      <c r="BJ16" s="7"/>
      <c r="BK16" s="7"/>
      <c r="BL16" s="7">
        <v>2.12</v>
      </c>
      <c r="BM16" s="7"/>
      <c r="BN16" s="10">
        <v>4.03</v>
      </c>
      <c r="BO16" s="7">
        <v>9.01</v>
      </c>
      <c r="BP16" s="10">
        <v>9.65</v>
      </c>
      <c r="BQ16" s="7"/>
      <c r="BR16" s="10">
        <v>24.66</v>
      </c>
      <c r="BS16" s="7"/>
      <c r="BT16" s="10">
        <v>19.31</v>
      </c>
      <c r="BU16" s="7"/>
      <c r="BV16" s="7">
        <v>3.03</v>
      </c>
      <c r="BW16" s="7">
        <f t="shared" si="0"/>
        <v>94.01</v>
      </c>
    </row>
    <row r="17" spans="1:75" s="5" customFormat="1" ht="15">
      <c r="A17" s="6" t="s">
        <v>87</v>
      </c>
      <c r="B17" s="5" t="s">
        <v>74</v>
      </c>
      <c r="C17" s="5" t="s">
        <v>75</v>
      </c>
      <c r="D17" s="7">
        <v>28.67</v>
      </c>
      <c r="E17" s="7">
        <v>0.99</v>
      </c>
      <c r="F17" s="7">
        <v>13.82</v>
      </c>
      <c r="G17" s="7">
        <v>4.41</v>
      </c>
      <c r="H17" s="7">
        <v>3.46</v>
      </c>
      <c r="I17" s="7">
        <v>0.43</v>
      </c>
      <c r="J17" s="7">
        <v>1.99</v>
      </c>
      <c r="K17" s="7">
        <v>22.54</v>
      </c>
      <c r="L17" s="7">
        <v>5.82</v>
      </c>
      <c r="M17" s="7">
        <v>0.33</v>
      </c>
      <c r="N17" s="32" t="s">
        <v>105</v>
      </c>
      <c r="O17" s="32" t="s">
        <v>105</v>
      </c>
      <c r="P17" s="7">
        <v>0.78</v>
      </c>
      <c r="Q17" s="32" t="s">
        <v>105</v>
      </c>
      <c r="R17" s="32" t="s">
        <v>105</v>
      </c>
      <c r="S17" s="7">
        <v>10.72</v>
      </c>
      <c r="T17" s="32" t="s">
        <v>105</v>
      </c>
      <c r="U17" s="32" t="s">
        <v>105</v>
      </c>
      <c r="V17" s="32" t="s">
        <v>105</v>
      </c>
      <c r="W17" s="32" t="s">
        <v>105</v>
      </c>
      <c r="X17" s="7">
        <f t="shared" si="1"/>
        <v>93.96</v>
      </c>
      <c r="Y17" s="7"/>
      <c r="Z17" s="8">
        <f t="shared" si="2"/>
        <v>39.44738707983969</v>
      </c>
      <c r="AB17" s="32" t="s">
        <v>105</v>
      </c>
      <c r="AC17" s="32" t="s">
        <v>105</v>
      </c>
      <c r="AD17" s="32" t="s">
        <v>105</v>
      </c>
      <c r="AE17" s="32" t="s">
        <v>105</v>
      </c>
      <c r="AF17" s="32" t="s">
        <v>105</v>
      </c>
      <c r="AG17" s="32" t="s">
        <v>105</v>
      </c>
      <c r="AH17" s="32" t="s">
        <v>105</v>
      </c>
      <c r="AI17" s="32" t="s">
        <v>105</v>
      </c>
      <c r="AJ17" s="32" t="s">
        <v>105</v>
      </c>
      <c r="AK17" s="32" t="s">
        <v>105</v>
      </c>
      <c r="AL17" s="32" t="s">
        <v>105</v>
      </c>
      <c r="AM17" s="32" t="s">
        <v>105</v>
      </c>
      <c r="AN17" s="32" t="s">
        <v>105</v>
      </c>
      <c r="AO17" s="32" t="s">
        <v>105</v>
      </c>
      <c r="AP17" s="5">
        <v>30</v>
      </c>
      <c r="AQ17" s="32" t="s">
        <v>105</v>
      </c>
      <c r="AR17" s="5">
        <v>188</v>
      </c>
      <c r="AS17" s="32" t="s">
        <v>105</v>
      </c>
      <c r="AT17" s="5">
        <v>493</v>
      </c>
      <c r="AU17" s="5">
        <v>6169</v>
      </c>
      <c r="AV17" s="5">
        <v>0</v>
      </c>
      <c r="AW17" s="32" t="s">
        <v>105</v>
      </c>
      <c r="AX17" s="32" t="s">
        <v>105</v>
      </c>
      <c r="AY17" s="32" t="s">
        <v>105</v>
      </c>
      <c r="AZ17" s="32" t="s">
        <v>105</v>
      </c>
      <c r="BA17" s="32" t="s">
        <v>105</v>
      </c>
      <c r="BB17" s="32" t="s">
        <v>105</v>
      </c>
      <c r="BD17" s="6"/>
      <c r="BE17" s="10">
        <v>1.82</v>
      </c>
      <c r="BF17" s="7"/>
      <c r="BG17" s="7"/>
      <c r="BH17" s="10">
        <v>24.36</v>
      </c>
      <c r="BI17" s="10">
        <v>6.39</v>
      </c>
      <c r="BJ17" s="7"/>
      <c r="BK17" s="7"/>
      <c r="BL17" s="7">
        <v>1.88</v>
      </c>
      <c r="BM17" s="7"/>
      <c r="BN17" s="10">
        <v>1.92</v>
      </c>
      <c r="BO17" s="7">
        <v>3.48</v>
      </c>
      <c r="BP17" s="10">
        <v>10.61</v>
      </c>
      <c r="BQ17" s="7"/>
      <c r="BR17" s="10">
        <v>24.78</v>
      </c>
      <c r="BS17" s="7"/>
      <c r="BT17" s="10">
        <v>14.28</v>
      </c>
      <c r="BU17" s="7"/>
      <c r="BV17" s="7">
        <v>4.47</v>
      </c>
      <c r="BW17" s="7">
        <f t="shared" si="0"/>
        <v>93.99000000000001</v>
      </c>
    </row>
    <row r="18" spans="1:75" s="5" customFormat="1" ht="15">
      <c r="A18" s="6" t="s">
        <v>88</v>
      </c>
      <c r="B18" s="5" t="s">
        <v>74</v>
      </c>
      <c r="C18" s="5" t="s">
        <v>75</v>
      </c>
      <c r="D18" s="7">
        <v>28.96</v>
      </c>
      <c r="E18" s="7">
        <v>0.98</v>
      </c>
      <c r="F18" s="7">
        <v>13.63</v>
      </c>
      <c r="G18" s="7">
        <v>4.37</v>
      </c>
      <c r="H18" s="7">
        <v>3.43</v>
      </c>
      <c r="I18" s="7">
        <v>0.44</v>
      </c>
      <c r="J18" s="7">
        <v>2.13</v>
      </c>
      <c r="K18" s="7">
        <v>22.5</v>
      </c>
      <c r="L18" s="7">
        <v>5.75</v>
      </c>
      <c r="M18" s="7">
        <v>0.33</v>
      </c>
      <c r="N18" s="32" t="s">
        <v>105</v>
      </c>
      <c r="O18" s="32" t="s">
        <v>105</v>
      </c>
      <c r="P18" s="7">
        <v>0.79</v>
      </c>
      <c r="Q18" s="32" t="s">
        <v>105</v>
      </c>
      <c r="R18" s="32" t="s">
        <v>105</v>
      </c>
      <c r="S18" s="7">
        <v>10.57</v>
      </c>
      <c r="T18" s="32" t="s">
        <v>105</v>
      </c>
      <c r="U18" s="32" t="s">
        <v>105</v>
      </c>
      <c r="V18" s="32" t="s">
        <v>105</v>
      </c>
      <c r="W18" s="32" t="s">
        <v>105</v>
      </c>
      <c r="X18" s="7">
        <f t="shared" si="1"/>
        <v>93.88</v>
      </c>
      <c r="Y18" s="7"/>
      <c r="Z18" s="8">
        <f t="shared" si="2"/>
        <v>41.296971429312315</v>
      </c>
      <c r="AB18" s="32" t="s">
        <v>105</v>
      </c>
      <c r="AC18" s="32" t="s">
        <v>105</v>
      </c>
      <c r="AD18" s="32" t="s">
        <v>105</v>
      </c>
      <c r="AE18" s="32" t="s">
        <v>105</v>
      </c>
      <c r="AF18" s="32" t="s">
        <v>105</v>
      </c>
      <c r="AG18" s="32" t="s">
        <v>105</v>
      </c>
      <c r="AH18" s="32" t="s">
        <v>105</v>
      </c>
      <c r="AI18" s="32" t="s">
        <v>105</v>
      </c>
      <c r="AJ18" s="32" t="s">
        <v>105</v>
      </c>
      <c r="AK18" s="32" t="s">
        <v>105</v>
      </c>
      <c r="AL18" s="32" t="s">
        <v>105</v>
      </c>
      <c r="AM18" s="32" t="s">
        <v>105</v>
      </c>
      <c r="AN18" s="32" t="s">
        <v>105</v>
      </c>
      <c r="AO18" s="32" t="s">
        <v>105</v>
      </c>
      <c r="AP18" s="5">
        <v>32</v>
      </c>
      <c r="AQ18" s="32" t="s">
        <v>105</v>
      </c>
      <c r="AR18" s="5">
        <v>187</v>
      </c>
      <c r="AS18" s="32" t="s">
        <v>105</v>
      </c>
      <c r="AT18" s="5">
        <v>505</v>
      </c>
      <c r="AU18" s="5">
        <v>6173</v>
      </c>
      <c r="AV18" s="5">
        <v>0</v>
      </c>
      <c r="AW18" s="32" t="s">
        <v>105</v>
      </c>
      <c r="AX18" s="32" t="s">
        <v>105</v>
      </c>
      <c r="AY18" s="32" t="s">
        <v>105</v>
      </c>
      <c r="AZ18" s="32" t="s">
        <v>105</v>
      </c>
      <c r="BA18" s="32" t="s">
        <v>105</v>
      </c>
      <c r="BB18" s="32" t="s">
        <v>105</v>
      </c>
      <c r="BD18" s="6"/>
      <c r="BE18" s="10">
        <v>1.83</v>
      </c>
      <c r="BF18" s="7"/>
      <c r="BG18" s="7"/>
      <c r="BH18" s="10">
        <v>24.01</v>
      </c>
      <c r="BI18" s="10">
        <v>6.33</v>
      </c>
      <c r="BJ18" s="7"/>
      <c r="BK18" s="7"/>
      <c r="BL18" s="7">
        <v>1.86</v>
      </c>
      <c r="BM18" s="7"/>
      <c r="BN18" s="10">
        <v>1.96</v>
      </c>
      <c r="BO18" s="7">
        <v>3.64</v>
      </c>
      <c r="BP18" s="10">
        <v>10.39</v>
      </c>
      <c r="BQ18" s="7"/>
      <c r="BR18" s="10">
        <v>24.34</v>
      </c>
      <c r="BS18" s="7"/>
      <c r="BT18" s="10">
        <v>15.08</v>
      </c>
      <c r="BU18" s="7"/>
      <c r="BV18" s="7">
        <v>4.43</v>
      </c>
      <c r="BW18" s="7">
        <f t="shared" si="0"/>
        <v>93.87</v>
      </c>
    </row>
    <row r="19" spans="1:75" s="5" customFormat="1" ht="15">
      <c r="A19" s="6" t="s">
        <v>89</v>
      </c>
      <c r="B19" s="5" t="s">
        <v>74</v>
      </c>
      <c r="C19" s="5" t="s">
        <v>75</v>
      </c>
      <c r="D19" s="7">
        <v>29.76</v>
      </c>
      <c r="E19" s="7">
        <v>1.62</v>
      </c>
      <c r="F19" s="7">
        <v>11.71</v>
      </c>
      <c r="G19" s="7">
        <v>5.19</v>
      </c>
      <c r="H19" s="7">
        <v>3.64</v>
      </c>
      <c r="I19" s="7">
        <v>0.47</v>
      </c>
      <c r="J19" s="7">
        <v>2.08</v>
      </c>
      <c r="K19" s="7">
        <v>24.16</v>
      </c>
      <c r="L19" s="7">
        <v>5.13</v>
      </c>
      <c r="M19" s="7">
        <v>0.29</v>
      </c>
      <c r="N19" s="32" t="s">
        <v>105</v>
      </c>
      <c r="O19" s="32" t="s">
        <v>105</v>
      </c>
      <c r="P19" s="7">
        <v>0.63</v>
      </c>
      <c r="Q19" s="32" t="s">
        <v>105</v>
      </c>
      <c r="R19" s="32" t="s">
        <v>105</v>
      </c>
      <c r="S19" s="7">
        <v>10.41</v>
      </c>
      <c r="T19" s="32" t="s">
        <v>105</v>
      </c>
      <c r="U19" s="32" t="s">
        <v>105</v>
      </c>
      <c r="V19" s="32" t="s">
        <v>105</v>
      </c>
      <c r="W19" s="32" t="s">
        <v>105</v>
      </c>
      <c r="X19" s="7">
        <f t="shared" si="1"/>
        <v>95.08999999999999</v>
      </c>
      <c r="Y19" s="7"/>
      <c r="Z19" s="8">
        <f t="shared" si="2"/>
        <v>38.287341485777866</v>
      </c>
      <c r="AB19" s="32" t="s">
        <v>105</v>
      </c>
      <c r="AC19" s="32" t="s">
        <v>105</v>
      </c>
      <c r="AD19" s="32" t="s">
        <v>105</v>
      </c>
      <c r="AE19" s="32" t="s">
        <v>105</v>
      </c>
      <c r="AF19" s="32" t="s">
        <v>105</v>
      </c>
      <c r="AG19" s="32" t="s">
        <v>105</v>
      </c>
      <c r="AH19" s="32" t="s">
        <v>105</v>
      </c>
      <c r="AI19" s="32" t="s">
        <v>105</v>
      </c>
      <c r="AJ19" s="32" t="s">
        <v>105</v>
      </c>
      <c r="AK19" s="32" t="s">
        <v>105</v>
      </c>
      <c r="AL19" s="32" t="s">
        <v>105</v>
      </c>
      <c r="AM19" s="32" t="s">
        <v>105</v>
      </c>
      <c r="AN19" s="32" t="s">
        <v>105</v>
      </c>
      <c r="AO19" s="32" t="s">
        <v>105</v>
      </c>
      <c r="AP19" s="5">
        <v>124</v>
      </c>
      <c r="AQ19" s="32" t="s">
        <v>105</v>
      </c>
      <c r="AR19" s="5">
        <v>136</v>
      </c>
      <c r="AS19" s="32" t="s">
        <v>105</v>
      </c>
      <c r="AT19" s="5">
        <v>840</v>
      </c>
      <c r="AU19" s="5">
        <v>3780</v>
      </c>
      <c r="AV19" s="5">
        <v>0</v>
      </c>
      <c r="AW19" s="32" t="s">
        <v>105</v>
      </c>
      <c r="AX19" s="32" t="s">
        <v>105</v>
      </c>
      <c r="AY19" s="32" t="s">
        <v>105</v>
      </c>
      <c r="AZ19" s="32" t="s">
        <v>105</v>
      </c>
      <c r="BA19" s="32" t="s">
        <v>105</v>
      </c>
      <c r="BB19" s="32" t="s">
        <v>105</v>
      </c>
      <c r="BD19" s="6"/>
      <c r="BE19" s="10">
        <v>1.46</v>
      </c>
      <c r="BF19" s="7"/>
      <c r="BG19" s="7"/>
      <c r="BH19" s="10">
        <v>23.67</v>
      </c>
      <c r="BI19" s="10">
        <v>7.53</v>
      </c>
      <c r="BJ19" s="7"/>
      <c r="BK19" s="7"/>
      <c r="BL19" s="7">
        <v>3.08</v>
      </c>
      <c r="BM19" s="7"/>
      <c r="BN19" s="10">
        <v>1.7</v>
      </c>
      <c r="BO19" s="7">
        <v>6.13</v>
      </c>
      <c r="BP19" s="10">
        <v>8.06</v>
      </c>
      <c r="BQ19" s="7"/>
      <c r="BR19" s="10">
        <v>20.18</v>
      </c>
      <c r="BS19" s="7"/>
      <c r="BT19" s="10">
        <v>12.32</v>
      </c>
      <c r="BU19" s="7"/>
      <c r="BV19" s="7">
        <v>10.97</v>
      </c>
      <c r="BW19" s="7">
        <f t="shared" si="0"/>
        <v>95.1</v>
      </c>
    </row>
    <row r="20" spans="1:75" s="5" customFormat="1" ht="15">
      <c r="A20" s="6" t="s">
        <v>90</v>
      </c>
      <c r="B20" s="5" t="s">
        <v>74</v>
      </c>
      <c r="C20" s="5" t="s">
        <v>75</v>
      </c>
      <c r="D20" s="7">
        <v>20.47</v>
      </c>
      <c r="E20" s="7">
        <v>1.21</v>
      </c>
      <c r="F20" s="7">
        <v>6.87</v>
      </c>
      <c r="G20" s="7">
        <v>9.62</v>
      </c>
      <c r="H20" s="7">
        <v>6.39</v>
      </c>
      <c r="I20" s="7">
        <v>0.69</v>
      </c>
      <c r="J20" s="7">
        <v>1.49</v>
      </c>
      <c r="K20" s="7">
        <v>30.41</v>
      </c>
      <c r="L20" s="7">
        <v>2.44</v>
      </c>
      <c r="M20" s="7">
        <v>0.27</v>
      </c>
      <c r="N20" s="32" t="s">
        <v>105</v>
      </c>
      <c r="O20" s="32" t="s">
        <v>105</v>
      </c>
      <c r="P20" s="7">
        <v>0.68</v>
      </c>
      <c r="Q20" s="32" t="s">
        <v>105</v>
      </c>
      <c r="R20" s="32" t="s">
        <v>105</v>
      </c>
      <c r="S20" s="7">
        <v>15.74</v>
      </c>
      <c r="T20" s="32" t="s">
        <v>105</v>
      </c>
      <c r="U20" s="32" t="s">
        <v>105</v>
      </c>
      <c r="V20" s="32" t="s">
        <v>105</v>
      </c>
      <c r="W20" s="32" t="s">
        <v>105</v>
      </c>
      <c r="X20" s="7">
        <f t="shared" si="1"/>
        <v>96.28</v>
      </c>
      <c r="Y20" s="7"/>
      <c r="Z20" s="8">
        <f t="shared" si="2"/>
        <v>19.856143132357392</v>
      </c>
      <c r="AB20" s="32" t="s">
        <v>105</v>
      </c>
      <c r="AC20" s="32" t="s">
        <v>105</v>
      </c>
      <c r="AD20" s="32" t="s">
        <v>105</v>
      </c>
      <c r="AE20" s="32" t="s">
        <v>105</v>
      </c>
      <c r="AF20" s="32" t="s">
        <v>105</v>
      </c>
      <c r="AG20" s="32" t="s">
        <v>105</v>
      </c>
      <c r="AH20" s="32" t="s">
        <v>105</v>
      </c>
      <c r="AI20" s="32" t="s">
        <v>105</v>
      </c>
      <c r="AJ20" s="32" t="s">
        <v>105</v>
      </c>
      <c r="AK20" s="32" t="s">
        <v>105</v>
      </c>
      <c r="AL20" s="32" t="s">
        <v>105</v>
      </c>
      <c r="AM20" s="32" t="s">
        <v>105</v>
      </c>
      <c r="AN20" s="32" t="s">
        <v>105</v>
      </c>
      <c r="AO20" s="32" t="s">
        <v>105</v>
      </c>
      <c r="AP20" s="5">
        <v>28</v>
      </c>
      <c r="AQ20" s="32" t="s">
        <v>105</v>
      </c>
      <c r="AR20" s="5">
        <v>42</v>
      </c>
      <c r="AS20" s="32" t="s">
        <v>105</v>
      </c>
      <c r="AT20" s="5">
        <v>616</v>
      </c>
      <c r="AU20" s="5">
        <v>8985</v>
      </c>
      <c r="AV20" s="5">
        <v>0</v>
      </c>
      <c r="AW20" s="32" t="s">
        <v>105</v>
      </c>
      <c r="AX20" s="32" t="s">
        <v>105</v>
      </c>
      <c r="AY20" s="32" t="s">
        <v>105</v>
      </c>
      <c r="AZ20" s="32" t="s">
        <v>105</v>
      </c>
      <c r="BA20" s="32" t="s">
        <v>105</v>
      </c>
      <c r="BB20" s="32" t="s">
        <v>105</v>
      </c>
      <c r="BD20" s="6"/>
      <c r="BE20" s="10">
        <v>1.58</v>
      </c>
      <c r="BF20" s="7"/>
      <c r="BG20" s="7"/>
      <c r="BH20" s="10">
        <v>35.78</v>
      </c>
      <c r="BI20" s="10">
        <v>13.95</v>
      </c>
      <c r="BJ20" s="7"/>
      <c r="BK20" s="7"/>
      <c r="BL20" s="7">
        <v>2.29</v>
      </c>
      <c r="BM20" s="7"/>
      <c r="BN20" s="7"/>
      <c r="BO20" s="7"/>
      <c r="BP20" s="10">
        <v>6.92</v>
      </c>
      <c r="BQ20" s="7">
        <v>1.27</v>
      </c>
      <c r="BR20" s="10">
        <v>11.18</v>
      </c>
      <c r="BS20" s="7"/>
      <c r="BT20" s="10">
        <v>13.84</v>
      </c>
      <c r="BU20" s="7"/>
      <c r="BV20" s="7">
        <v>9.73</v>
      </c>
      <c r="BW20" s="7">
        <f t="shared" si="0"/>
        <v>96.54</v>
      </c>
    </row>
    <row r="21" spans="1:75" s="5" customFormat="1" ht="15">
      <c r="A21" s="6" t="s">
        <v>91</v>
      </c>
      <c r="B21" s="5" t="s">
        <v>74</v>
      </c>
      <c r="C21" s="5" t="s">
        <v>75</v>
      </c>
      <c r="D21" s="7">
        <v>32.01</v>
      </c>
      <c r="E21" s="7">
        <v>2.32</v>
      </c>
      <c r="F21" s="7">
        <v>10.93</v>
      </c>
      <c r="G21" s="7">
        <v>8.37</v>
      </c>
      <c r="H21" s="7">
        <v>4.33</v>
      </c>
      <c r="I21" s="7">
        <v>0.63</v>
      </c>
      <c r="J21" s="7">
        <v>1.61</v>
      </c>
      <c r="K21" s="7">
        <v>22.57</v>
      </c>
      <c r="L21" s="7">
        <v>3.93</v>
      </c>
      <c r="M21" s="7">
        <v>0.83</v>
      </c>
      <c r="N21" s="32" t="s">
        <v>105</v>
      </c>
      <c r="O21" s="32" t="s">
        <v>105</v>
      </c>
      <c r="P21" s="7">
        <v>0.4</v>
      </c>
      <c r="Q21" s="32" t="s">
        <v>105</v>
      </c>
      <c r="R21" s="32" t="s">
        <v>105</v>
      </c>
      <c r="S21" s="7">
        <v>7.03</v>
      </c>
      <c r="T21" s="32" t="s">
        <v>105</v>
      </c>
      <c r="U21" s="32" t="s">
        <v>105</v>
      </c>
      <c r="V21" s="32" t="s">
        <v>105</v>
      </c>
      <c r="W21" s="32" t="s">
        <v>105</v>
      </c>
      <c r="X21" s="7">
        <f t="shared" si="1"/>
        <v>94.96000000000001</v>
      </c>
      <c r="Y21" s="7"/>
      <c r="Z21" s="8">
        <f t="shared" si="2"/>
        <v>26.167956569410116</v>
      </c>
      <c r="AB21" s="32" t="s">
        <v>105</v>
      </c>
      <c r="AC21" s="32" t="s">
        <v>105</v>
      </c>
      <c r="AD21" s="32" t="s">
        <v>105</v>
      </c>
      <c r="AE21" s="32" t="s">
        <v>105</v>
      </c>
      <c r="AF21" s="32" t="s">
        <v>105</v>
      </c>
      <c r="AG21" s="32" t="s">
        <v>105</v>
      </c>
      <c r="AH21" s="32" t="s">
        <v>105</v>
      </c>
      <c r="AI21" s="32" t="s">
        <v>105</v>
      </c>
      <c r="AJ21" s="32" t="s">
        <v>105</v>
      </c>
      <c r="AK21" s="32" t="s">
        <v>105</v>
      </c>
      <c r="AL21" s="32" t="s">
        <v>105</v>
      </c>
      <c r="AM21" s="32" t="s">
        <v>105</v>
      </c>
      <c r="AN21" s="32" t="s">
        <v>105</v>
      </c>
      <c r="AO21" s="32" t="s">
        <v>105</v>
      </c>
      <c r="AP21" s="5">
        <v>208</v>
      </c>
      <c r="AQ21" s="32" t="s">
        <v>105</v>
      </c>
      <c r="AR21" s="5">
        <v>86</v>
      </c>
      <c r="AS21" s="32" t="s">
        <v>105</v>
      </c>
      <c r="AT21" s="5">
        <v>1645</v>
      </c>
      <c r="AU21" s="5">
        <v>2855</v>
      </c>
      <c r="AV21" s="5">
        <v>6</v>
      </c>
      <c r="AW21" s="32" t="s">
        <v>105</v>
      </c>
      <c r="AX21" s="32" t="s">
        <v>105</v>
      </c>
      <c r="AY21" s="32" t="s">
        <v>105</v>
      </c>
      <c r="AZ21" s="32" t="s">
        <v>105</v>
      </c>
      <c r="BA21" s="32" t="s">
        <v>105</v>
      </c>
      <c r="BB21" s="32" t="s">
        <v>105</v>
      </c>
      <c r="BD21" s="6"/>
      <c r="BE21" s="10">
        <v>0.94</v>
      </c>
      <c r="BF21" s="7"/>
      <c r="BG21" s="7"/>
      <c r="BH21" s="10">
        <v>15.98</v>
      </c>
      <c r="BI21" s="10">
        <v>9.27</v>
      </c>
      <c r="BJ21" s="10">
        <v>1.97</v>
      </c>
      <c r="BK21" s="7"/>
      <c r="BL21" s="10">
        <v>4.42</v>
      </c>
      <c r="BM21" s="7"/>
      <c r="BN21" s="10">
        <v>4.89</v>
      </c>
      <c r="BO21" s="7">
        <v>5.9</v>
      </c>
      <c r="BP21" s="10">
        <v>9.72</v>
      </c>
      <c r="BQ21" s="7"/>
      <c r="BR21" s="10">
        <v>14.81</v>
      </c>
      <c r="BS21" s="7"/>
      <c r="BT21" s="10">
        <v>8.67</v>
      </c>
      <c r="BU21" s="7"/>
      <c r="BV21" s="7">
        <v>18.41</v>
      </c>
      <c r="BW21" s="7">
        <f t="shared" si="0"/>
        <v>94.97999999999999</v>
      </c>
    </row>
    <row r="22" spans="1:75" s="12" customFormat="1" ht="15.75">
      <c r="A22" s="11" t="s">
        <v>108</v>
      </c>
      <c r="B22" s="12" t="s">
        <v>74</v>
      </c>
      <c r="C22" s="12" t="s">
        <v>75</v>
      </c>
      <c r="D22" s="13">
        <f>AVERAGE(D5:D21)</f>
        <v>30.675294117647052</v>
      </c>
      <c r="E22" s="13">
        <f aca="true" t="shared" si="3" ref="E22:Z22">AVERAGE(E5:E21)</f>
        <v>1.3005882352941176</v>
      </c>
      <c r="F22" s="13">
        <f t="shared" si="3"/>
        <v>11.700588235294118</v>
      </c>
      <c r="G22" s="13">
        <f t="shared" si="3"/>
        <v>6.018823529411765</v>
      </c>
      <c r="H22" s="13">
        <f t="shared" si="3"/>
        <v>4.620588235294117</v>
      </c>
      <c r="I22" s="13">
        <f t="shared" si="3"/>
        <v>0.4911764705882354</v>
      </c>
      <c r="J22" s="13">
        <f t="shared" si="3"/>
        <v>2.419411764705883</v>
      </c>
      <c r="K22" s="13">
        <f t="shared" si="3"/>
        <v>22.356470588235297</v>
      </c>
      <c r="L22" s="13">
        <f t="shared" si="3"/>
        <v>4.706470588235295</v>
      </c>
      <c r="M22" s="13">
        <f t="shared" si="3"/>
        <v>0.5423529411764705</v>
      </c>
      <c r="N22" s="13">
        <f t="shared" si="3"/>
        <v>0.66</v>
      </c>
      <c r="O22" s="13">
        <f t="shared" si="3"/>
        <v>2.888</v>
      </c>
      <c r="P22" s="13">
        <f t="shared" si="3"/>
        <v>0.71</v>
      </c>
      <c r="Q22" s="14">
        <f t="shared" si="3"/>
        <v>0.0726</v>
      </c>
      <c r="R22" s="14">
        <f t="shared" si="3"/>
        <v>0.017</v>
      </c>
      <c r="S22" s="13">
        <f t="shared" si="3"/>
        <v>9.188823529411765</v>
      </c>
      <c r="T22" s="40">
        <f t="shared" si="3"/>
        <v>0.00136</v>
      </c>
      <c r="U22" s="40">
        <f t="shared" si="3"/>
        <v>0.0017399999999999998</v>
      </c>
      <c r="V22" s="42">
        <f t="shared" si="3"/>
        <v>0.0002</v>
      </c>
      <c r="W22" s="13">
        <f t="shared" si="3"/>
        <v>0.6759999999999999</v>
      </c>
      <c r="X22" s="13">
        <f t="shared" si="3"/>
        <v>96.00022941176472</v>
      </c>
      <c r="Y22" s="13"/>
      <c r="Z22" s="30">
        <f t="shared" si="3"/>
        <v>37.477976518228154</v>
      </c>
      <c r="AA22" s="13"/>
      <c r="AB22" s="30">
        <f aca="true" t="shared" si="4" ref="AB22:BB22">AVERAGE(AB5:AB21)</f>
        <v>258.24</v>
      </c>
      <c r="AC22" s="30">
        <f t="shared" si="4"/>
        <v>532.0600000000001</v>
      </c>
      <c r="AD22" s="30">
        <f t="shared" si="4"/>
        <v>56.8</v>
      </c>
      <c r="AE22" s="30">
        <f t="shared" si="4"/>
        <v>213.45999999999998</v>
      </c>
      <c r="AF22" s="30">
        <f t="shared" si="4"/>
        <v>42.660000000000004</v>
      </c>
      <c r="AG22" s="30">
        <f t="shared" si="4"/>
        <v>12.751999999999999</v>
      </c>
      <c r="AH22" s="30">
        <f t="shared" si="4"/>
        <v>31.76</v>
      </c>
      <c r="AI22" s="13">
        <f t="shared" si="4"/>
        <v>5.151999999999999</v>
      </c>
      <c r="AJ22" s="30">
        <f t="shared" si="4"/>
        <v>24.666</v>
      </c>
      <c r="AK22" s="13">
        <f t="shared" si="4"/>
        <v>4.612</v>
      </c>
      <c r="AL22" s="13">
        <f t="shared" si="4"/>
        <v>12.144</v>
      </c>
      <c r="AM22" s="13">
        <f t="shared" si="4"/>
        <v>1.746</v>
      </c>
      <c r="AN22" s="13">
        <f t="shared" si="4"/>
        <v>11.985999999999999</v>
      </c>
      <c r="AO22" s="13">
        <f t="shared" si="4"/>
        <v>1.7740000000000002</v>
      </c>
      <c r="AP22" s="30">
        <f t="shared" si="4"/>
        <v>72.85882352941177</v>
      </c>
      <c r="AQ22" s="13">
        <f t="shared" si="4"/>
        <v>5.898000000000001</v>
      </c>
      <c r="AR22" s="30">
        <f t="shared" si="4"/>
        <v>122.15294117647058</v>
      </c>
      <c r="AS22" s="30">
        <f t="shared" si="4"/>
        <v>13.878</v>
      </c>
      <c r="AT22" s="15">
        <f t="shared" si="4"/>
        <v>698.9705882352941</v>
      </c>
      <c r="AU22" s="15">
        <f t="shared" si="4"/>
        <v>5105.294117647059</v>
      </c>
      <c r="AV22" s="13">
        <f t="shared" si="4"/>
        <v>4.344705882352941</v>
      </c>
      <c r="AW22" s="30">
        <f t="shared" si="4"/>
        <v>528.5600000000001</v>
      </c>
      <c r="AX22" s="13">
        <f t="shared" si="4"/>
        <v>2.6479999999999997</v>
      </c>
      <c r="AY22" s="13">
        <f t="shared" si="4"/>
        <v>13.392</v>
      </c>
      <c r="AZ22" s="13">
        <f t="shared" si="4"/>
        <v>3.1140000000000003</v>
      </c>
      <c r="BA22" s="13">
        <f t="shared" si="4"/>
        <v>5.888</v>
      </c>
      <c r="BB22" s="14">
        <f t="shared" si="4"/>
        <v>0.0794</v>
      </c>
      <c r="BC22" s="15"/>
      <c r="BD22" s="11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 s="5" customFormat="1" ht="15">
      <c r="A23" s="6" t="s">
        <v>92</v>
      </c>
      <c r="B23" s="5" t="s">
        <v>93</v>
      </c>
      <c r="C23" s="5" t="s">
        <v>75</v>
      </c>
      <c r="D23" s="7">
        <v>34.95</v>
      </c>
      <c r="E23" s="7">
        <v>2.01</v>
      </c>
      <c r="F23" s="7">
        <v>9.72</v>
      </c>
      <c r="G23" s="7">
        <v>13.59</v>
      </c>
      <c r="H23" s="7">
        <v>2.79</v>
      </c>
      <c r="I23" s="7">
        <v>1.19</v>
      </c>
      <c r="J23" s="7">
        <v>0.77</v>
      </c>
      <c r="K23" s="7">
        <v>26.42</v>
      </c>
      <c r="L23" s="7">
        <v>2.04</v>
      </c>
      <c r="M23" s="7">
        <v>0.45</v>
      </c>
      <c r="N23" s="32" t="s">
        <v>105</v>
      </c>
      <c r="O23" s="32" t="s">
        <v>105</v>
      </c>
      <c r="P23" s="7">
        <v>0.23</v>
      </c>
      <c r="Q23" s="32" t="s">
        <v>105</v>
      </c>
      <c r="R23" s="32" t="s">
        <v>105</v>
      </c>
      <c r="S23" s="7">
        <v>1.39</v>
      </c>
      <c r="T23" s="32" t="s">
        <v>105</v>
      </c>
      <c r="U23" s="32" t="s">
        <v>105</v>
      </c>
      <c r="V23" s="32" t="s">
        <v>105</v>
      </c>
      <c r="W23" s="32" t="s">
        <v>105</v>
      </c>
      <c r="X23" s="7">
        <f t="shared" si="1"/>
        <v>95.55000000000001</v>
      </c>
      <c r="Y23" s="7"/>
      <c r="Z23" s="8">
        <f t="shared" si="2"/>
        <v>13.353449008154131</v>
      </c>
      <c r="AB23" s="32" t="s">
        <v>105</v>
      </c>
      <c r="AC23" s="32" t="s">
        <v>105</v>
      </c>
      <c r="AD23" s="32" t="s">
        <v>105</v>
      </c>
      <c r="AE23" s="32" t="s">
        <v>105</v>
      </c>
      <c r="AF23" s="32" t="s">
        <v>105</v>
      </c>
      <c r="AG23" s="32" t="s">
        <v>105</v>
      </c>
      <c r="AH23" s="32" t="s">
        <v>105</v>
      </c>
      <c r="AI23" s="32" t="s">
        <v>105</v>
      </c>
      <c r="AJ23" s="32" t="s">
        <v>105</v>
      </c>
      <c r="AK23" s="32" t="s">
        <v>105</v>
      </c>
      <c r="AL23" s="32" t="s">
        <v>105</v>
      </c>
      <c r="AM23" s="32" t="s">
        <v>105</v>
      </c>
      <c r="AN23" s="32" t="s">
        <v>105</v>
      </c>
      <c r="AO23" s="32" t="s">
        <v>105</v>
      </c>
      <c r="AP23" s="5">
        <v>43</v>
      </c>
      <c r="AQ23" s="32" t="s">
        <v>105</v>
      </c>
      <c r="AR23" s="5">
        <v>88</v>
      </c>
      <c r="AS23" s="32" t="s">
        <v>105</v>
      </c>
      <c r="AT23" s="5">
        <v>1359</v>
      </c>
      <c r="AU23" s="5">
        <v>645</v>
      </c>
      <c r="AV23" s="5">
        <v>8</v>
      </c>
      <c r="AW23" s="32" t="s">
        <v>105</v>
      </c>
      <c r="AX23" s="32" t="s">
        <v>105</v>
      </c>
      <c r="AY23" s="32" t="s">
        <v>105</v>
      </c>
      <c r="AZ23" s="32" t="s">
        <v>105</v>
      </c>
      <c r="BA23" s="32" t="s">
        <v>105</v>
      </c>
      <c r="BB23" s="32" t="s">
        <v>105</v>
      </c>
      <c r="BD23" s="6"/>
      <c r="BE23" s="10">
        <v>0.54</v>
      </c>
      <c r="BF23" s="7"/>
      <c r="BG23" s="7"/>
      <c r="BH23" s="10">
        <v>3.17</v>
      </c>
      <c r="BI23" s="10">
        <v>7.05</v>
      </c>
      <c r="BJ23" s="10">
        <v>8.73</v>
      </c>
      <c r="BK23" s="7"/>
      <c r="BL23" s="10">
        <v>3.82</v>
      </c>
      <c r="BM23" s="7"/>
      <c r="BN23" s="7"/>
      <c r="BO23" s="7"/>
      <c r="BP23" s="10">
        <v>16.02</v>
      </c>
      <c r="BQ23" s="7">
        <v>2.1</v>
      </c>
      <c r="BR23" s="10">
        <v>9.32</v>
      </c>
      <c r="BS23" s="7"/>
      <c r="BT23" s="10">
        <v>4.15</v>
      </c>
      <c r="BU23" s="7"/>
      <c r="BV23" s="7">
        <v>41.51</v>
      </c>
      <c r="BW23" s="7">
        <f aca="true" t="shared" si="5" ref="BW23:BW33">SUM(BE23:BV23)</f>
        <v>96.41</v>
      </c>
    </row>
    <row r="24" spans="1:75" s="5" customFormat="1" ht="15">
      <c r="A24" s="6" t="s">
        <v>94</v>
      </c>
      <c r="B24" s="5" t="s">
        <v>93</v>
      </c>
      <c r="C24" s="5" t="s">
        <v>75</v>
      </c>
      <c r="D24" s="7">
        <v>35.93</v>
      </c>
      <c r="E24" s="7">
        <v>2.01</v>
      </c>
      <c r="F24" s="7">
        <v>11.07</v>
      </c>
      <c r="G24" s="7">
        <v>13.05</v>
      </c>
      <c r="H24" s="7">
        <v>2.65</v>
      </c>
      <c r="I24" s="7">
        <v>1.13</v>
      </c>
      <c r="J24" s="7">
        <v>0.78</v>
      </c>
      <c r="K24" s="7">
        <v>24.53</v>
      </c>
      <c r="L24" s="7">
        <v>2.85</v>
      </c>
      <c r="M24" s="7">
        <v>0.35</v>
      </c>
      <c r="N24" s="32" t="s">
        <v>105</v>
      </c>
      <c r="O24" s="32" t="s">
        <v>105</v>
      </c>
      <c r="P24" s="7">
        <v>0.22</v>
      </c>
      <c r="Q24" s="32" t="s">
        <v>105</v>
      </c>
      <c r="R24" s="32" t="s">
        <v>105</v>
      </c>
      <c r="S24" s="7">
        <v>0.9</v>
      </c>
      <c r="T24" s="32" t="s">
        <v>105</v>
      </c>
      <c r="U24" s="32" t="s">
        <v>105</v>
      </c>
      <c r="V24" s="32" t="s">
        <v>105</v>
      </c>
      <c r="W24" s="32" t="s">
        <v>105</v>
      </c>
      <c r="X24" s="7">
        <f t="shared" si="1"/>
        <v>95.47</v>
      </c>
      <c r="Y24" s="7"/>
      <c r="Z24" s="8">
        <f t="shared" si="2"/>
        <v>14.025188920636278</v>
      </c>
      <c r="AB24" s="32" t="s">
        <v>105</v>
      </c>
      <c r="AC24" s="32" t="s">
        <v>105</v>
      </c>
      <c r="AD24" s="32" t="s">
        <v>105</v>
      </c>
      <c r="AE24" s="32" t="s">
        <v>105</v>
      </c>
      <c r="AF24" s="32" t="s">
        <v>105</v>
      </c>
      <c r="AG24" s="32" t="s">
        <v>105</v>
      </c>
      <c r="AH24" s="32" t="s">
        <v>105</v>
      </c>
      <c r="AI24" s="32" t="s">
        <v>105</v>
      </c>
      <c r="AJ24" s="32" t="s">
        <v>105</v>
      </c>
      <c r="AK24" s="32" t="s">
        <v>105</v>
      </c>
      <c r="AL24" s="32" t="s">
        <v>105</v>
      </c>
      <c r="AM24" s="32" t="s">
        <v>105</v>
      </c>
      <c r="AN24" s="32" t="s">
        <v>105</v>
      </c>
      <c r="AO24" s="32" t="s">
        <v>105</v>
      </c>
      <c r="AP24" s="5">
        <v>41</v>
      </c>
      <c r="AQ24" s="32" t="s">
        <v>105</v>
      </c>
      <c r="AR24" s="5">
        <v>125</v>
      </c>
      <c r="AS24" s="32" t="s">
        <v>105</v>
      </c>
      <c r="AT24" s="5">
        <v>1379</v>
      </c>
      <c r="AU24" s="5">
        <v>751</v>
      </c>
      <c r="AV24" s="5">
        <v>2</v>
      </c>
      <c r="AW24" s="32" t="s">
        <v>105</v>
      </c>
      <c r="AX24" s="32" t="s">
        <v>105</v>
      </c>
      <c r="AY24" s="32" t="s">
        <v>105</v>
      </c>
      <c r="AZ24" s="32" t="s">
        <v>105</v>
      </c>
      <c r="BA24" s="32" t="s">
        <v>105</v>
      </c>
      <c r="BB24" s="32" t="s">
        <v>105</v>
      </c>
      <c r="BD24" s="6"/>
      <c r="BE24" s="10">
        <v>0.51</v>
      </c>
      <c r="BF24" s="7"/>
      <c r="BG24" s="7"/>
      <c r="BH24" s="10">
        <v>2.04</v>
      </c>
      <c r="BI24" s="10">
        <v>6.4</v>
      </c>
      <c r="BJ24" s="10">
        <v>8.63</v>
      </c>
      <c r="BK24" s="7"/>
      <c r="BL24" s="10">
        <v>3.82</v>
      </c>
      <c r="BM24" s="7"/>
      <c r="BN24" s="10">
        <v>0.32</v>
      </c>
      <c r="BO24" s="7"/>
      <c r="BP24" s="10">
        <v>16.34</v>
      </c>
      <c r="BQ24" s="7">
        <v>1.37</v>
      </c>
      <c r="BR24" s="10">
        <v>13.05</v>
      </c>
      <c r="BS24" s="7"/>
      <c r="BT24" s="10">
        <v>4.2</v>
      </c>
      <c r="BU24" s="7"/>
      <c r="BV24" s="7">
        <v>38.79</v>
      </c>
      <c r="BW24" s="7">
        <f t="shared" si="5"/>
        <v>95.47</v>
      </c>
    </row>
    <row r="25" spans="1:75" s="5" customFormat="1" ht="15">
      <c r="A25" s="6" t="s">
        <v>95</v>
      </c>
      <c r="B25" s="5" t="s">
        <v>93</v>
      </c>
      <c r="C25" s="5" t="s">
        <v>75</v>
      </c>
      <c r="D25" s="7">
        <v>35.23</v>
      </c>
      <c r="E25" s="7">
        <v>1.67</v>
      </c>
      <c r="F25" s="7">
        <v>12</v>
      </c>
      <c r="G25" s="7">
        <v>12.23</v>
      </c>
      <c r="H25" s="7">
        <v>2.48</v>
      </c>
      <c r="I25" s="7">
        <v>1</v>
      </c>
      <c r="J25" s="7">
        <v>0.58</v>
      </c>
      <c r="K25" s="7">
        <v>24.31</v>
      </c>
      <c r="L25" s="7">
        <v>3.42</v>
      </c>
      <c r="M25" s="7">
        <v>0.26</v>
      </c>
      <c r="N25" s="32" t="s">
        <v>105</v>
      </c>
      <c r="O25" s="32" t="s">
        <v>105</v>
      </c>
      <c r="P25" s="7">
        <v>0.23</v>
      </c>
      <c r="Q25" s="32" t="s">
        <v>105</v>
      </c>
      <c r="R25" s="32" t="s">
        <v>105</v>
      </c>
      <c r="S25" s="7">
        <v>1.82</v>
      </c>
      <c r="T25" s="32" t="s">
        <v>105</v>
      </c>
      <c r="U25" s="32" t="s">
        <v>105</v>
      </c>
      <c r="V25" s="32" t="s">
        <v>105</v>
      </c>
      <c r="W25" s="32" t="s">
        <v>105</v>
      </c>
      <c r="X25" s="7">
        <f t="shared" si="1"/>
        <v>95.22999999999999</v>
      </c>
      <c r="Y25" s="7"/>
      <c r="Z25" s="8">
        <f t="shared" si="2"/>
        <v>11.464661376226568</v>
      </c>
      <c r="AB25" s="32" t="s">
        <v>105</v>
      </c>
      <c r="AC25" s="32" t="s">
        <v>105</v>
      </c>
      <c r="AD25" s="32" t="s">
        <v>105</v>
      </c>
      <c r="AE25" s="32" t="s">
        <v>105</v>
      </c>
      <c r="AF25" s="32" t="s">
        <v>105</v>
      </c>
      <c r="AG25" s="32" t="s">
        <v>105</v>
      </c>
      <c r="AH25" s="32" t="s">
        <v>105</v>
      </c>
      <c r="AI25" s="32" t="s">
        <v>105</v>
      </c>
      <c r="AJ25" s="32" t="s">
        <v>105</v>
      </c>
      <c r="AK25" s="32" t="s">
        <v>105</v>
      </c>
      <c r="AL25" s="32" t="s">
        <v>105</v>
      </c>
      <c r="AM25" s="32" t="s">
        <v>105</v>
      </c>
      <c r="AN25" s="32" t="s">
        <v>105</v>
      </c>
      <c r="AO25" s="32" t="s">
        <v>105</v>
      </c>
      <c r="AP25" s="5">
        <v>32</v>
      </c>
      <c r="AQ25" s="32" t="s">
        <v>105</v>
      </c>
      <c r="AR25" s="5">
        <v>78</v>
      </c>
      <c r="AS25" s="32" t="s">
        <v>105</v>
      </c>
      <c r="AT25" s="5">
        <v>1228</v>
      </c>
      <c r="AU25" s="5">
        <v>896</v>
      </c>
      <c r="AV25" s="5">
        <v>0</v>
      </c>
      <c r="AW25" s="32" t="s">
        <v>105</v>
      </c>
      <c r="AX25" s="32" t="s">
        <v>105</v>
      </c>
      <c r="AY25" s="32" t="s">
        <v>105</v>
      </c>
      <c r="AZ25" s="32" t="s">
        <v>105</v>
      </c>
      <c r="BA25" s="32" t="s">
        <v>105</v>
      </c>
      <c r="BB25" s="32" t="s">
        <v>105</v>
      </c>
      <c r="BD25" s="6"/>
      <c r="BE25" s="10">
        <v>0.53</v>
      </c>
      <c r="BF25" s="7"/>
      <c r="BG25" s="7"/>
      <c r="BH25" s="10">
        <v>4.14</v>
      </c>
      <c r="BI25" s="10">
        <v>6.4</v>
      </c>
      <c r="BJ25" s="10">
        <v>7.82</v>
      </c>
      <c r="BK25" s="7"/>
      <c r="BL25" s="10">
        <v>3.18</v>
      </c>
      <c r="BM25" s="7"/>
      <c r="BN25" s="10">
        <v>1.18</v>
      </c>
      <c r="BO25" s="7"/>
      <c r="BP25" s="10">
        <v>16.6</v>
      </c>
      <c r="BQ25" s="7">
        <v>0.28</v>
      </c>
      <c r="BR25" s="10">
        <v>15.67</v>
      </c>
      <c r="BS25" s="7"/>
      <c r="BT25" s="10">
        <v>3.11</v>
      </c>
      <c r="BU25" s="7"/>
      <c r="BV25" s="7">
        <v>36.34</v>
      </c>
      <c r="BW25" s="7">
        <f t="shared" si="5"/>
        <v>95.25</v>
      </c>
    </row>
    <row r="26" spans="1:75" s="5" customFormat="1" ht="15">
      <c r="A26" s="6" t="s">
        <v>96</v>
      </c>
      <c r="B26" s="5" t="s">
        <v>93</v>
      </c>
      <c r="C26" s="5" t="s">
        <v>75</v>
      </c>
      <c r="D26" s="7">
        <v>35.84</v>
      </c>
      <c r="E26" s="7">
        <v>2.08</v>
      </c>
      <c r="F26" s="7">
        <v>11.24</v>
      </c>
      <c r="G26" s="7">
        <v>12.72</v>
      </c>
      <c r="H26" s="7">
        <v>2.59</v>
      </c>
      <c r="I26" s="7">
        <v>1.03</v>
      </c>
      <c r="J26" s="7">
        <v>0.68</v>
      </c>
      <c r="K26" s="7">
        <v>24.12</v>
      </c>
      <c r="L26" s="7">
        <v>2.99</v>
      </c>
      <c r="M26" s="7">
        <v>0.43</v>
      </c>
      <c r="N26" s="32" t="s">
        <v>105</v>
      </c>
      <c r="O26" s="32" t="s">
        <v>105</v>
      </c>
      <c r="P26" s="7">
        <v>0.24</v>
      </c>
      <c r="Q26" s="32" t="s">
        <v>105</v>
      </c>
      <c r="R26" s="32" t="s">
        <v>105</v>
      </c>
      <c r="S26" s="7">
        <v>1.09</v>
      </c>
      <c r="T26" s="32" t="s">
        <v>105</v>
      </c>
      <c r="U26" s="32" t="s">
        <v>105</v>
      </c>
      <c r="V26" s="32" t="s">
        <v>105</v>
      </c>
      <c r="W26" s="32" t="s">
        <v>105</v>
      </c>
      <c r="X26" s="7">
        <f t="shared" si="1"/>
        <v>95.05000000000001</v>
      </c>
      <c r="Y26" s="7"/>
      <c r="Z26" s="8">
        <f t="shared" si="2"/>
        <v>12.723486753038681</v>
      </c>
      <c r="AB26" s="32" t="s">
        <v>105</v>
      </c>
      <c r="AC26" s="32" t="s">
        <v>105</v>
      </c>
      <c r="AD26" s="32" t="s">
        <v>105</v>
      </c>
      <c r="AE26" s="32" t="s">
        <v>105</v>
      </c>
      <c r="AF26" s="32" t="s">
        <v>105</v>
      </c>
      <c r="AG26" s="32" t="s">
        <v>105</v>
      </c>
      <c r="AH26" s="32" t="s">
        <v>105</v>
      </c>
      <c r="AI26" s="32" t="s">
        <v>105</v>
      </c>
      <c r="AJ26" s="32" t="s">
        <v>105</v>
      </c>
      <c r="AK26" s="32" t="s">
        <v>105</v>
      </c>
      <c r="AL26" s="32" t="s">
        <v>105</v>
      </c>
      <c r="AM26" s="32" t="s">
        <v>105</v>
      </c>
      <c r="AN26" s="32" t="s">
        <v>105</v>
      </c>
      <c r="AO26" s="32" t="s">
        <v>105</v>
      </c>
      <c r="AP26" s="5">
        <v>60</v>
      </c>
      <c r="AQ26" s="32" t="s">
        <v>105</v>
      </c>
      <c r="AR26" s="5">
        <v>97</v>
      </c>
      <c r="AS26" s="32" t="s">
        <v>105</v>
      </c>
      <c r="AT26" s="5">
        <v>1307</v>
      </c>
      <c r="AU26" s="5">
        <v>785</v>
      </c>
      <c r="AV26" s="5">
        <v>6</v>
      </c>
      <c r="AW26" s="32" t="s">
        <v>105</v>
      </c>
      <c r="AX26" s="32" t="s">
        <v>105</v>
      </c>
      <c r="AY26" s="32" t="s">
        <v>105</v>
      </c>
      <c r="AZ26" s="32" t="s">
        <v>105</v>
      </c>
      <c r="BA26" s="32" t="s">
        <v>105</v>
      </c>
      <c r="BB26" s="32" t="s">
        <v>105</v>
      </c>
      <c r="BD26" s="6"/>
      <c r="BE26" s="10">
        <v>0.56</v>
      </c>
      <c r="BF26" s="7"/>
      <c r="BG26" s="7"/>
      <c r="BH26" s="10">
        <v>2.47</v>
      </c>
      <c r="BI26" s="10">
        <v>5.68</v>
      </c>
      <c r="BJ26" s="10">
        <v>8.8</v>
      </c>
      <c r="BK26" s="7"/>
      <c r="BL26" s="10">
        <v>3.95</v>
      </c>
      <c r="BM26" s="7"/>
      <c r="BN26" s="10">
        <v>2.14</v>
      </c>
      <c r="BO26" s="7"/>
      <c r="BP26" s="10">
        <v>15.94</v>
      </c>
      <c r="BQ26" s="7">
        <v>0.33</v>
      </c>
      <c r="BR26" s="10">
        <v>13.7</v>
      </c>
      <c r="BS26" s="7"/>
      <c r="BT26" s="10">
        <v>3.66</v>
      </c>
      <c r="BU26" s="7"/>
      <c r="BV26" s="7">
        <v>37.84</v>
      </c>
      <c r="BW26" s="7">
        <f t="shared" si="5"/>
        <v>95.07</v>
      </c>
    </row>
    <row r="27" spans="1:75" s="5" customFormat="1" ht="15">
      <c r="A27" s="6" t="s">
        <v>97</v>
      </c>
      <c r="B27" s="5" t="s">
        <v>93</v>
      </c>
      <c r="C27" s="5" t="s">
        <v>75</v>
      </c>
      <c r="D27" s="7">
        <v>37.1</v>
      </c>
      <c r="E27" s="7">
        <v>1.94</v>
      </c>
      <c r="F27" s="7">
        <v>11.89</v>
      </c>
      <c r="G27" s="7">
        <v>12.39</v>
      </c>
      <c r="H27" s="7">
        <v>2.55</v>
      </c>
      <c r="I27" s="7">
        <v>0.99</v>
      </c>
      <c r="J27" s="7">
        <v>0.49</v>
      </c>
      <c r="K27" s="7">
        <v>23.08</v>
      </c>
      <c r="L27" s="7">
        <v>2.94</v>
      </c>
      <c r="M27" s="7">
        <v>0.77</v>
      </c>
      <c r="N27" s="32" t="s">
        <v>105</v>
      </c>
      <c r="O27" s="32" t="s">
        <v>105</v>
      </c>
      <c r="P27" s="7">
        <v>0.2</v>
      </c>
      <c r="Q27" s="32" t="s">
        <v>105</v>
      </c>
      <c r="R27" s="32" t="s">
        <v>105</v>
      </c>
      <c r="S27" s="7">
        <v>0.84</v>
      </c>
      <c r="T27" s="32" t="s">
        <v>105</v>
      </c>
      <c r="U27" s="32" t="s">
        <v>105</v>
      </c>
      <c r="V27" s="32" t="s">
        <v>105</v>
      </c>
      <c r="W27" s="32" t="s">
        <v>105</v>
      </c>
      <c r="X27" s="7">
        <f t="shared" si="1"/>
        <v>95.17999999999999</v>
      </c>
      <c r="Y27" s="7"/>
      <c r="Z27" s="8">
        <f t="shared" si="2"/>
        <v>9.705481667804273</v>
      </c>
      <c r="AB27" s="32" t="s">
        <v>105</v>
      </c>
      <c r="AC27" s="32" t="s">
        <v>105</v>
      </c>
      <c r="AD27" s="32" t="s">
        <v>105</v>
      </c>
      <c r="AE27" s="32" t="s">
        <v>105</v>
      </c>
      <c r="AF27" s="32" t="s">
        <v>105</v>
      </c>
      <c r="AG27" s="32" t="s">
        <v>105</v>
      </c>
      <c r="AH27" s="32" t="s">
        <v>105</v>
      </c>
      <c r="AI27" s="32" t="s">
        <v>105</v>
      </c>
      <c r="AJ27" s="32" t="s">
        <v>105</v>
      </c>
      <c r="AK27" s="32" t="s">
        <v>105</v>
      </c>
      <c r="AL27" s="32" t="s">
        <v>105</v>
      </c>
      <c r="AM27" s="32" t="s">
        <v>105</v>
      </c>
      <c r="AN27" s="32" t="s">
        <v>105</v>
      </c>
      <c r="AO27" s="32" t="s">
        <v>105</v>
      </c>
      <c r="AP27" s="5">
        <v>60</v>
      </c>
      <c r="AQ27" s="32" t="s">
        <v>105</v>
      </c>
      <c r="AR27" s="5">
        <v>103</v>
      </c>
      <c r="AS27" s="32" t="s">
        <v>105</v>
      </c>
      <c r="AT27" s="5">
        <v>1350</v>
      </c>
      <c r="AU27" s="5">
        <v>958</v>
      </c>
      <c r="AV27" s="5">
        <v>10</v>
      </c>
      <c r="AW27" s="32" t="s">
        <v>105</v>
      </c>
      <c r="AX27" s="32" t="s">
        <v>105</v>
      </c>
      <c r="AY27" s="32" t="s">
        <v>105</v>
      </c>
      <c r="AZ27" s="32" t="s">
        <v>105</v>
      </c>
      <c r="BA27" s="32" t="s">
        <v>105</v>
      </c>
      <c r="BB27" s="32" t="s">
        <v>105</v>
      </c>
      <c r="BD27" s="6"/>
      <c r="BE27" s="10">
        <v>0.46</v>
      </c>
      <c r="BF27" s="7"/>
      <c r="BG27" s="7"/>
      <c r="BH27" s="10">
        <v>1.91</v>
      </c>
      <c r="BI27" s="10">
        <v>5.82</v>
      </c>
      <c r="BJ27" s="10">
        <v>8.37</v>
      </c>
      <c r="BK27" s="7"/>
      <c r="BL27" s="10">
        <v>3.69</v>
      </c>
      <c r="BM27" s="7"/>
      <c r="BN27" s="10">
        <v>4.54</v>
      </c>
      <c r="BO27" s="7">
        <v>1.7</v>
      </c>
      <c r="BP27" s="10">
        <v>16.96</v>
      </c>
      <c r="BQ27" s="7"/>
      <c r="BR27" s="10">
        <v>12.52</v>
      </c>
      <c r="BS27" s="7"/>
      <c r="BT27" s="10">
        <v>2.63</v>
      </c>
      <c r="BU27" s="7"/>
      <c r="BV27" s="7">
        <v>36.56</v>
      </c>
      <c r="BW27" s="7">
        <f t="shared" si="5"/>
        <v>95.16</v>
      </c>
    </row>
    <row r="28" spans="1:75" s="5" customFormat="1" ht="15">
      <c r="A28" s="6" t="s">
        <v>98</v>
      </c>
      <c r="B28" s="5" t="s">
        <v>93</v>
      </c>
      <c r="C28" s="5" t="s">
        <v>75</v>
      </c>
      <c r="D28" s="7">
        <v>37.46</v>
      </c>
      <c r="E28" s="7">
        <v>1.59</v>
      </c>
      <c r="F28" s="7">
        <v>12.91</v>
      </c>
      <c r="G28" s="7">
        <v>10.85</v>
      </c>
      <c r="H28" s="7">
        <v>2.96</v>
      </c>
      <c r="I28" s="7">
        <v>0.91</v>
      </c>
      <c r="J28" s="7">
        <v>1.02</v>
      </c>
      <c r="K28" s="7">
        <v>21.28</v>
      </c>
      <c r="L28" s="7">
        <v>3.82</v>
      </c>
      <c r="M28" s="7">
        <v>0.66</v>
      </c>
      <c r="N28" s="32" t="s">
        <v>105</v>
      </c>
      <c r="O28" s="32" t="s">
        <v>105</v>
      </c>
      <c r="P28" s="7">
        <v>0.26</v>
      </c>
      <c r="Q28" s="32" t="s">
        <v>105</v>
      </c>
      <c r="R28" s="32" t="s">
        <v>105</v>
      </c>
      <c r="S28" s="7">
        <v>1.49</v>
      </c>
      <c r="T28" s="32" t="s">
        <v>105</v>
      </c>
      <c r="U28" s="32" t="s">
        <v>105</v>
      </c>
      <c r="V28" s="32" t="s">
        <v>105</v>
      </c>
      <c r="W28" s="32" t="s">
        <v>105</v>
      </c>
      <c r="X28" s="7">
        <f t="shared" si="1"/>
        <v>95.21</v>
      </c>
      <c r="Y28" s="7"/>
      <c r="Z28" s="8">
        <f t="shared" si="2"/>
        <v>18.819329859663405</v>
      </c>
      <c r="AB28" s="32" t="s">
        <v>105</v>
      </c>
      <c r="AC28" s="32" t="s">
        <v>105</v>
      </c>
      <c r="AD28" s="32" t="s">
        <v>105</v>
      </c>
      <c r="AE28" s="32" t="s">
        <v>105</v>
      </c>
      <c r="AF28" s="32" t="s">
        <v>105</v>
      </c>
      <c r="AG28" s="32" t="s">
        <v>105</v>
      </c>
      <c r="AH28" s="32" t="s">
        <v>105</v>
      </c>
      <c r="AI28" s="32" t="s">
        <v>105</v>
      </c>
      <c r="AJ28" s="32" t="s">
        <v>105</v>
      </c>
      <c r="AK28" s="32" t="s">
        <v>105</v>
      </c>
      <c r="AL28" s="32" t="s">
        <v>105</v>
      </c>
      <c r="AM28" s="32" t="s">
        <v>105</v>
      </c>
      <c r="AN28" s="32" t="s">
        <v>105</v>
      </c>
      <c r="AO28" s="32" t="s">
        <v>105</v>
      </c>
      <c r="AP28" s="5">
        <v>46</v>
      </c>
      <c r="AQ28" s="32" t="s">
        <v>105</v>
      </c>
      <c r="AR28" s="5">
        <v>78</v>
      </c>
      <c r="AS28" s="32" t="s">
        <v>105</v>
      </c>
      <c r="AT28" s="5">
        <v>1133</v>
      </c>
      <c r="AU28" s="5">
        <v>1211</v>
      </c>
      <c r="AV28" s="5">
        <v>6</v>
      </c>
      <c r="AW28" s="32" t="s">
        <v>105</v>
      </c>
      <c r="AX28" s="32" t="s">
        <v>105</v>
      </c>
      <c r="AY28" s="32" t="s">
        <v>105</v>
      </c>
      <c r="AZ28" s="32" t="s">
        <v>105</v>
      </c>
      <c r="BA28" s="32" t="s">
        <v>105</v>
      </c>
      <c r="BB28" s="32" t="s">
        <v>105</v>
      </c>
      <c r="BD28" s="6"/>
      <c r="BE28" s="10">
        <v>0.6</v>
      </c>
      <c r="BF28" s="7"/>
      <c r="BG28" s="7"/>
      <c r="BH28" s="10">
        <v>3.38</v>
      </c>
      <c r="BI28" s="10">
        <v>7.92</v>
      </c>
      <c r="BJ28" s="10">
        <v>5.39</v>
      </c>
      <c r="BK28" s="7"/>
      <c r="BL28" s="10">
        <v>3.02</v>
      </c>
      <c r="BM28" s="7"/>
      <c r="BN28" s="10">
        <v>3.88</v>
      </c>
      <c r="BO28" s="7">
        <v>4.69</v>
      </c>
      <c r="BP28" s="10">
        <v>16.14</v>
      </c>
      <c r="BQ28" s="7"/>
      <c r="BR28" s="10">
        <v>14.93</v>
      </c>
      <c r="BS28" s="7"/>
      <c r="BT28" s="10">
        <v>5.5</v>
      </c>
      <c r="BU28" s="7"/>
      <c r="BV28" s="7">
        <v>29.76</v>
      </c>
      <c r="BW28" s="7">
        <f t="shared" si="5"/>
        <v>95.21</v>
      </c>
    </row>
    <row r="29" spans="1:75" s="5" customFormat="1" ht="15">
      <c r="A29" s="6" t="s">
        <v>99</v>
      </c>
      <c r="B29" s="5" t="s">
        <v>93</v>
      </c>
      <c r="C29" s="5" t="s">
        <v>75</v>
      </c>
      <c r="D29" s="7">
        <v>37.53</v>
      </c>
      <c r="E29" s="7">
        <v>1.61</v>
      </c>
      <c r="F29" s="7">
        <v>12.66</v>
      </c>
      <c r="G29" s="7">
        <v>10.39</v>
      </c>
      <c r="H29" s="7">
        <v>3.5</v>
      </c>
      <c r="I29" s="7">
        <v>0.91</v>
      </c>
      <c r="J29" s="7">
        <v>1.08</v>
      </c>
      <c r="K29" s="7">
        <v>21.41</v>
      </c>
      <c r="L29" s="7">
        <v>3.53</v>
      </c>
      <c r="M29" s="7">
        <v>0.77</v>
      </c>
      <c r="N29" s="32" t="s">
        <v>105</v>
      </c>
      <c r="O29" s="32" t="s">
        <v>105</v>
      </c>
      <c r="P29" s="7">
        <v>0.26</v>
      </c>
      <c r="Q29" s="32" t="s">
        <v>105</v>
      </c>
      <c r="R29" s="32" t="s">
        <v>105</v>
      </c>
      <c r="S29" s="7">
        <v>1.59</v>
      </c>
      <c r="T29" s="32" t="s">
        <v>105</v>
      </c>
      <c r="U29" s="32" t="s">
        <v>105</v>
      </c>
      <c r="V29" s="32" t="s">
        <v>105</v>
      </c>
      <c r="W29" s="32" t="s">
        <v>105</v>
      </c>
      <c r="X29" s="7">
        <f t="shared" si="1"/>
        <v>95.24</v>
      </c>
      <c r="Y29" s="7"/>
      <c r="Z29" s="8">
        <f t="shared" si="2"/>
        <v>19.058314564664744</v>
      </c>
      <c r="AB29" s="32" t="s">
        <v>105</v>
      </c>
      <c r="AC29" s="32" t="s">
        <v>105</v>
      </c>
      <c r="AD29" s="32" t="s">
        <v>105</v>
      </c>
      <c r="AE29" s="32" t="s">
        <v>105</v>
      </c>
      <c r="AF29" s="32" t="s">
        <v>105</v>
      </c>
      <c r="AG29" s="32" t="s">
        <v>105</v>
      </c>
      <c r="AH29" s="32" t="s">
        <v>105</v>
      </c>
      <c r="AI29" s="32" t="s">
        <v>105</v>
      </c>
      <c r="AJ29" s="32" t="s">
        <v>105</v>
      </c>
      <c r="AK29" s="32" t="s">
        <v>105</v>
      </c>
      <c r="AL29" s="32" t="s">
        <v>105</v>
      </c>
      <c r="AM29" s="32" t="s">
        <v>105</v>
      </c>
      <c r="AN29" s="32" t="s">
        <v>105</v>
      </c>
      <c r="AO29" s="32" t="s">
        <v>105</v>
      </c>
      <c r="AP29" s="5">
        <v>44</v>
      </c>
      <c r="AQ29" s="32" t="s">
        <v>105</v>
      </c>
      <c r="AR29" s="5">
        <v>85</v>
      </c>
      <c r="AS29" s="32" t="s">
        <v>105</v>
      </c>
      <c r="AT29" s="5">
        <v>1137</v>
      </c>
      <c r="AU29" s="5">
        <v>1235</v>
      </c>
      <c r="AV29" s="5">
        <v>8</v>
      </c>
      <c r="AW29" s="32" t="s">
        <v>105</v>
      </c>
      <c r="AX29" s="32" t="s">
        <v>105</v>
      </c>
      <c r="AY29" s="32" t="s">
        <v>105</v>
      </c>
      <c r="AZ29" s="32" t="s">
        <v>105</v>
      </c>
      <c r="BA29" s="32" t="s">
        <v>105</v>
      </c>
      <c r="BB29" s="32" t="s">
        <v>105</v>
      </c>
      <c r="BD29" s="6"/>
      <c r="BE29" s="10">
        <v>0.6</v>
      </c>
      <c r="BF29" s="7"/>
      <c r="BG29" s="7"/>
      <c r="BH29" s="10">
        <v>3.6</v>
      </c>
      <c r="BI29" s="10">
        <v>9.6</v>
      </c>
      <c r="BJ29" s="10">
        <v>3.77</v>
      </c>
      <c r="BK29" s="7"/>
      <c r="BL29" s="10">
        <v>3.06</v>
      </c>
      <c r="BM29" s="7"/>
      <c r="BN29" s="10">
        <v>4.57</v>
      </c>
      <c r="BO29" s="7">
        <v>4.75</v>
      </c>
      <c r="BP29" s="10">
        <v>16.39</v>
      </c>
      <c r="BQ29" s="7"/>
      <c r="BR29" s="10">
        <v>13.6</v>
      </c>
      <c r="BS29" s="7"/>
      <c r="BT29" s="10">
        <v>5.83</v>
      </c>
      <c r="BU29" s="7"/>
      <c r="BV29" s="7">
        <v>29.48</v>
      </c>
      <c r="BW29" s="7">
        <f t="shared" si="5"/>
        <v>95.25000000000001</v>
      </c>
    </row>
    <row r="30" spans="1:75" s="5" customFormat="1" ht="15">
      <c r="A30" s="6" t="s">
        <v>100</v>
      </c>
      <c r="B30" s="5" t="s">
        <v>93</v>
      </c>
      <c r="C30" s="5" t="s">
        <v>75</v>
      </c>
      <c r="D30" s="7">
        <v>37.71</v>
      </c>
      <c r="E30" s="7">
        <v>1.39</v>
      </c>
      <c r="F30" s="7">
        <v>13.74</v>
      </c>
      <c r="G30" s="7">
        <v>10.23</v>
      </c>
      <c r="H30" s="7">
        <v>2.86</v>
      </c>
      <c r="I30" s="7">
        <v>0.84</v>
      </c>
      <c r="J30" s="7">
        <v>0.82</v>
      </c>
      <c r="K30" s="7">
        <v>20.41</v>
      </c>
      <c r="L30" s="7">
        <v>3.97</v>
      </c>
      <c r="M30" s="7">
        <v>0.77</v>
      </c>
      <c r="N30" s="32" t="s">
        <v>105</v>
      </c>
      <c r="O30" s="32" t="s">
        <v>105</v>
      </c>
      <c r="P30" s="7">
        <v>0.33</v>
      </c>
      <c r="Q30" s="32" t="s">
        <v>105</v>
      </c>
      <c r="R30" s="32" t="s">
        <v>105</v>
      </c>
      <c r="S30" s="7">
        <v>1.6</v>
      </c>
      <c r="T30" s="32" t="s">
        <v>105</v>
      </c>
      <c r="U30" s="32" t="s">
        <v>105</v>
      </c>
      <c r="V30" s="32" t="s">
        <v>105</v>
      </c>
      <c r="W30" s="32" t="s">
        <v>105</v>
      </c>
      <c r="X30" s="7">
        <f t="shared" si="1"/>
        <v>94.66999999999999</v>
      </c>
      <c r="Y30" s="7"/>
      <c r="Z30" s="8">
        <f t="shared" si="2"/>
        <v>16.375998498962538</v>
      </c>
      <c r="AB30" s="32" t="s">
        <v>105</v>
      </c>
      <c r="AC30" s="32" t="s">
        <v>105</v>
      </c>
      <c r="AD30" s="32" t="s">
        <v>105</v>
      </c>
      <c r="AE30" s="32" t="s">
        <v>105</v>
      </c>
      <c r="AF30" s="32" t="s">
        <v>105</v>
      </c>
      <c r="AG30" s="32" t="s">
        <v>105</v>
      </c>
      <c r="AH30" s="32" t="s">
        <v>105</v>
      </c>
      <c r="AI30" s="32" t="s">
        <v>105</v>
      </c>
      <c r="AJ30" s="32" t="s">
        <v>105</v>
      </c>
      <c r="AK30" s="32" t="s">
        <v>105</v>
      </c>
      <c r="AL30" s="32" t="s">
        <v>105</v>
      </c>
      <c r="AM30" s="32" t="s">
        <v>105</v>
      </c>
      <c r="AN30" s="32" t="s">
        <v>105</v>
      </c>
      <c r="AO30" s="32" t="s">
        <v>105</v>
      </c>
      <c r="AP30" s="5">
        <v>44</v>
      </c>
      <c r="AQ30" s="32" t="s">
        <v>105</v>
      </c>
      <c r="AR30" s="5">
        <v>54</v>
      </c>
      <c r="AS30" s="32" t="s">
        <v>105</v>
      </c>
      <c r="AT30" s="5">
        <v>1044</v>
      </c>
      <c r="AU30" s="5">
        <v>1502</v>
      </c>
      <c r="AV30" s="5">
        <v>8</v>
      </c>
      <c r="AW30" s="32" t="s">
        <v>105</v>
      </c>
      <c r="AX30" s="32" t="s">
        <v>105</v>
      </c>
      <c r="AY30" s="32" t="s">
        <v>105</v>
      </c>
      <c r="AZ30" s="32" t="s">
        <v>105</v>
      </c>
      <c r="BA30" s="32" t="s">
        <v>105</v>
      </c>
      <c r="BB30" s="32" t="s">
        <v>105</v>
      </c>
      <c r="BD30" s="6"/>
      <c r="BE30" s="10">
        <v>0.77</v>
      </c>
      <c r="BF30" s="7"/>
      <c r="BG30" s="7"/>
      <c r="BH30" s="10">
        <v>3.64</v>
      </c>
      <c r="BI30" s="10">
        <v>7.94</v>
      </c>
      <c r="BJ30" s="10">
        <v>4.75</v>
      </c>
      <c r="BK30" s="7"/>
      <c r="BL30" s="10">
        <v>2.64</v>
      </c>
      <c r="BM30" s="7"/>
      <c r="BN30" s="10">
        <v>4.55</v>
      </c>
      <c r="BO30" s="7">
        <v>6.29</v>
      </c>
      <c r="BP30" s="10">
        <v>17.38</v>
      </c>
      <c r="BQ30" s="7"/>
      <c r="BR30" s="10">
        <v>14.76</v>
      </c>
      <c r="BS30" s="7"/>
      <c r="BT30" s="10">
        <v>4.45</v>
      </c>
      <c r="BU30" s="7"/>
      <c r="BV30" s="7">
        <v>27.52</v>
      </c>
      <c r="BW30" s="7">
        <f t="shared" si="5"/>
        <v>94.69</v>
      </c>
    </row>
    <row r="31" spans="1:75" s="5" customFormat="1" ht="15">
      <c r="A31" s="6" t="s">
        <v>101</v>
      </c>
      <c r="B31" s="5" t="s">
        <v>93</v>
      </c>
      <c r="C31" s="5" t="s">
        <v>75</v>
      </c>
      <c r="D31" s="7">
        <v>39.18</v>
      </c>
      <c r="E31" s="7">
        <v>1.49</v>
      </c>
      <c r="F31" s="7">
        <v>13.05</v>
      </c>
      <c r="G31" s="7">
        <v>10.27</v>
      </c>
      <c r="H31" s="7">
        <v>2.89</v>
      </c>
      <c r="I31" s="7">
        <v>0.87</v>
      </c>
      <c r="J31" s="7">
        <v>0.92</v>
      </c>
      <c r="K31" s="7">
        <v>20.16</v>
      </c>
      <c r="L31" s="7">
        <v>3.74</v>
      </c>
      <c r="M31" s="7">
        <v>1.16</v>
      </c>
      <c r="N31" s="32" t="s">
        <v>105</v>
      </c>
      <c r="O31" s="32" t="s">
        <v>105</v>
      </c>
      <c r="P31" s="7">
        <v>0.25</v>
      </c>
      <c r="Q31" s="32" t="s">
        <v>105</v>
      </c>
      <c r="R31" s="32" t="s">
        <v>105</v>
      </c>
      <c r="S31" s="7">
        <v>1.42</v>
      </c>
      <c r="T31" s="32" t="s">
        <v>105</v>
      </c>
      <c r="U31" s="32" t="s">
        <v>105</v>
      </c>
      <c r="V31" s="32" t="s">
        <v>105</v>
      </c>
      <c r="W31" s="32" t="s">
        <v>105</v>
      </c>
      <c r="X31" s="7">
        <f t="shared" si="1"/>
        <v>95.39999999999999</v>
      </c>
      <c r="Y31" s="7"/>
      <c r="Z31" s="8">
        <f t="shared" si="2"/>
        <v>17.918846286000438</v>
      </c>
      <c r="AB31" s="32" t="s">
        <v>105</v>
      </c>
      <c r="AC31" s="32" t="s">
        <v>105</v>
      </c>
      <c r="AD31" s="32" t="s">
        <v>105</v>
      </c>
      <c r="AE31" s="32" t="s">
        <v>105</v>
      </c>
      <c r="AF31" s="32" t="s">
        <v>105</v>
      </c>
      <c r="AG31" s="32" t="s">
        <v>105</v>
      </c>
      <c r="AH31" s="32" t="s">
        <v>105</v>
      </c>
      <c r="AI31" s="32" t="s">
        <v>105</v>
      </c>
      <c r="AJ31" s="32" t="s">
        <v>105</v>
      </c>
      <c r="AK31" s="32" t="s">
        <v>105</v>
      </c>
      <c r="AL31" s="32" t="s">
        <v>105</v>
      </c>
      <c r="AM31" s="32" t="s">
        <v>105</v>
      </c>
      <c r="AN31" s="32" t="s">
        <v>105</v>
      </c>
      <c r="AO31" s="32" t="s">
        <v>105</v>
      </c>
      <c r="AP31" s="5">
        <v>42</v>
      </c>
      <c r="AQ31" s="32" t="s">
        <v>105</v>
      </c>
      <c r="AR31" s="5">
        <v>92</v>
      </c>
      <c r="AS31" s="32" t="s">
        <v>105</v>
      </c>
      <c r="AT31" s="5">
        <v>1145</v>
      </c>
      <c r="AU31" s="5">
        <v>1505</v>
      </c>
      <c r="AV31" s="5">
        <v>12</v>
      </c>
      <c r="AW31" s="32" t="s">
        <v>105</v>
      </c>
      <c r="AX31" s="32" t="s">
        <v>105</v>
      </c>
      <c r="AY31" s="32" t="s">
        <v>105</v>
      </c>
      <c r="AZ31" s="32" t="s">
        <v>105</v>
      </c>
      <c r="BA31" s="32" t="s">
        <v>105</v>
      </c>
      <c r="BB31" s="32" t="s">
        <v>105</v>
      </c>
      <c r="BD31" s="6"/>
      <c r="BE31" s="10">
        <v>0.59</v>
      </c>
      <c r="BF31" s="7"/>
      <c r="BG31" s="7"/>
      <c r="BH31" s="10">
        <v>3.23</v>
      </c>
      <c r="BI31" s="10">
        <v>7.82</v>
      </c>
      <c r="BJ31" s="10">
        <v>4.88</v>
      </c>
      <c r="BK31" s="7"/>
      <c r="BL31" s="10">
        <v>2.83</v>
      </c>
      <c r="BM31" s="7"/>
      <c r="BN31" s="10">
        <v>6.87</v>
      </c>
      <c r="BO31" s="7">
        <v>7.62</v>
      </c>
      <c r="BP31" s="10">
        <v>15.35</v>
      </c>
      <c r="BQ31" s="7"/>
      <c r="BR31" s="10">
        <v>13</v>
      </c>
      <c r="BS31" s="7"/>
      <c r="BT31" s="10">
        <v>4.99</v>
      </c>
      <c r="BU31" s="7"/>
      <c r="BV31" s="7">
        <v>28.23</v>
      </c>
      <c r="BW31" s="7">
        <f t="shared" si="5"/>
        <v>95.41000000000001</v>
      </c>
    </row>
    <row r="32" spans="1:75" s="5" customFormat="1" ht="15">
      <c r="A32" s="6" t="s">
        <v>102</v>
      </c>
      <c r="B32" s="5" t="s">
        <v>93</v>
      </c>
      <c r="C32" s="5" t="s">
        <v>75</v>
      </c>
      <c r="D32" s="7">
        <v>39.43</v>
      </c>
      <c r="E32" s="7">
        <v>0.83</v>
      </c>
      <c r="F32" s="7">
        <v>17.35</v>
      </c>
      <c r="G32" s="7">
        <v>6.73</v>
      </c>
      <c r="H32" s="7">
        <v>1.16</v>
      </c>
      <c r="I32" s="7">
        <v>0.55</v>
      </c>
      <c r="J32" s="7">
        <v>0.24</v>
      </c>
      <c r="K32" s="7">
        <v>17.12</v>
      </c>
      <c r="L32" s="7">
        <v>5.97</v>
      </c>
      <c r="M32" s="7">
        <v>1.15</v>
      </c>
      <c r="N32" s="32" t="s">
        <v>105</v>
      </c>
      <c r="O32" s="32" t="s">
        <v>105</v>
      </c>
      <c r="P32" s="7">
        <v>0.17</v>
      </c>
      <c r="Q32" s="32" t="s">
        <v>105</v>
      </c>
      <c r="R32" s="32" t="s">
        <v>105</v>
      </c>
      <c r="S32" s="7">
        <v>2.96</v>
      </c>
      <c r="T32" s="32" t="s">
        <v>105</v>
      </c>
      <c r="U32" s="32" t="s">
        <v>105</v>
      </c>
      <c r="V32" s="32" t="s">
        <v>105</v>
      </c>
      <c r="W32" s="32" t="s">
        <v>105</v>
      </c>
      <c r="X32" s="7">
        <f t="shared" si="1"/>
        <v>93.66</v>
      </c>
      <c r="Y32" s="7"/>
      <c r="Z32" s="8">
        <f t="shared" si="2"/>
        <v>9.266821520681287</v>
      </c>
      <c r="AB32" s="32" t="s">
        <v>105</v>
      </c>
      <c r="AC32" s="32" t="s">
        <v>105</v>
      </c>
      <c r="AD32" s="32" t="s">
        <v>105</v>
      </c>
      <c r="AE32" s="32" t="s">
        <v>105</v>
      </c>
      <c r="AF32" s="32" t="s">
        <v>105</v>
      </c>
      <c r="AG32" s="32" t="s">
        <v>105</v>
      </c>
      <c r="AH32" s="32" t="s">
        <v>105</v>
      </c>
      <c r="AI32" s="32" t="s">
        <v>105</v>
      </c>
      <c r="AJ32" s="32" t="s">
        <v>105</v>
      </c>
      <c r="AK32" s="32" t="s">
        <v>105</v>
      </c>
      <c r="AL32" s="32" t="s">
        <v>105</v>
      </c>
      <c r="AM32" s="32" t="s">
        <v>105</v>
      </c>
      <c r="AN32" s="32" t="s">
        <v>105</v>
      </c>
      <c r="AO32" s="32" t="s">
        <v>105</v>
      </c>
      <c r="AP32" s="5">
        <v>14</v>
      </c>
      <c r="AQ32" s="32" t="s">
        <v>105</v>
      </c>
      <c r="AR32" s="5">
        <v>34</v>
      </c>
      <c r="AS32" s="32" t="s">
        <v>105</v>
      </c>
      <c r="AT32" s="5">
        <v>1043</v>
      </c>
      <c r="AU32" s="5">
        <v>3993</v>
      </c>
      <c r="AV32" s="5">
        <v>9</v>
      </c>
      <c r="AW32" s="32" t="s">
        <v>105</v>
      </c>
      <c r="AX32" s="32" t="s">
        <v>105</v>
      </c>
      <c r="AY32" s="32" t="s">
        <v>105</v>
      </c>
      <c r="AZ32" s="32" t="s">
        <v>105</v>
      </c>
      <c r="BA32" s="32" t="s">
        <v>105</v>
      </c>
      <c r="BB32" s="32" t="s">
        <v>105</v>
      </c>
      <c r="BD32" s="6"/>
      <c r="BE32" s="10">
        <v>0.4</v>
      </c>
      <c r="BF32" s="7"/>
      <c r="BG32" s="7"/>
      <c r="BH32" s="10">
        <v>6.74</v>
      </c>
      <c r="BI32" s="10">
        <v>3.13</v>
      </c>
      <c r="BJ32" s="10">
        <v>4.57</v>
      </c>
      <c r="BK32" s="7"/>
      <c r="BL32" s="10">
        <v>1.57</v>
      </c>
      <c r="BM32" s="7"/>
      <c r="BN32" s="10">
        <v>6.79</v>
      </c>
      <c r="BO32" s="7">
        <v>11.69</v>
      </c>
      <c r="BP32" s="10">
        <v>17.12</v>
      </c>
      <c r="BQ32" s="7"/>
      <c r="BR32" s="10">
        <v>21.01</v>
      </c>
      <c r="BS32" s="7"/>
      <c r="BT32" s="10">
        <v>1.3</v>
      </c>
      <c r="BU32" s="7"/>
      <c r="BV32" s="7">
        <v>19.35</v>
      </c>
      <c r="BW32" s="7">
        <f t="shared" si="5"/>
        <v>93.67000000000002</v>
      </c>
    </row>
    <row r="33" spans="1:75" s="5" customFormat="1" ht="15">
      <c r="A33" s="6" t="s">
        <v>103</v>
      </c>
      <c r="B33" s="5" t="s">
        <v>93</v>
      </c>
      <c r="C33" s="5" t="s">
        <v>75</v>
      </c>
      <c r="D33" s="7">
        <v>39.13</v>
      </c>
      <c r="E33" s="7">
        <v>0.92</v>
      </c>
      <c r="F33" s="7">
        <v>15.93</v>
      </c>
      <c r="G33" s="7">
        <v>7.51</v>
      </c>
      <c r="H33" s="7">
        <v>1.56</v>
      </c>
      <c r="I33" s="7">
        <v>0.61</v>
      </c>
      <c r="J33" s="7">
        <v>0.35</v>
      </c>
      <c r="K33" s="7">
        <v>18.29</v>
      </c>
      <c r="L33" s="7">
        <v>5.1</v>
      </c>
      <c r="M33" s="7">
        <v>1.38</v>
      </c>
      <c r="N33" s="32" t="s">
        <v>105</v>
      </c>
      <c r="O33" s="32" t="s">
        <v>105</v>
      </c>
      <c r="P33" s="7">
        <v>0.17</v>
      </c>
      <c r="Q33" s="32" t="s">
        <v>105</v>
      </c>
      <c r="R33" s="32" t="s">
        <v>105</v>
      </c>
      <c r="S33" s="7">
        <v>3.35</v>
      </c>
      <c r="T33" s="32" t="s">
        <v>105</v>
      </c>
      <c r="U33" s="32" t="s">
        <v>105</v>
      </c>
      <c r="V33" s="32" t="s">
        <v>105</v>
      </c>
      <c r="W33" s="32" t="s">
        <v>105</v>
      </c>
      <c r="X33" s="7">
        <f t="shared" si="1"/>
        <v>94.29999999999997</v>
      </c>
      <c r="Y33" s="7"/>
      <c r="Z33" s="8">
        <f t="shared" si="2"/>
        <v>11.213509295506304</v>
      </c>
      <c r="AB33" s="32" t="s">
        <v>105</v>
      </c>
      <c r="AC33" s="32" t="s">
        <v>105</v>
      </c>
      <c r="AD33" s="32" t="s">
        <v>105</v>
      </c>
      <c r="AE33" s="32" t="s">
        <v>105</v>
      </c>
      <c r="AF33" s="32" t="s">
        <v>105</v>
      </c>
      <c r="AG33" s="32" t="s">
        <v>105</v>
      </c>
      <c r="AH33" s="32" t="s">
        <v>105</v>
      </c>
      <c r="AI33" s="32" t="s">
        <v>105</v>
      </c>
      <c r="AJ33" s="32" t="s">
        <v>105</v>
      </c>
      <c r="AK33" s="32" t="s">
        <v>105</v>
      </c>
      <c r="AL33" s="32" t="s">
        <v>105</v>
      </c>
      <c r="AM33" s="32" t="s">
        <v>105</v>
      </c>
      <c r="AN33" s="32" t="s">
        <v>105</v>
      </c>
      <c r="AO33" s="32" t="s">
        <v>105</v>
      </c>
      <c r="AP33" s="5">
        <v>19</v>
      </c>
      <c r="AQ33" s="32" t="s">
        <v>105</v>
      </c>
      <c r="AR33" s="5">
        <v>36</v>
      </c>
      <c r="AS33" s="32" t="s">
        <v>105</v>
      </c>
      <c r="AT33" s="5">
        <v>1430</v>
      </c>
      <c r="AU33" s="5">
        <v>3941</v>
      </c>
      <c r="AV33" s="5">
        <v>15</v>
      </c>
      <c r="AW33" s="32" t="s">
        <v>105</v>
      </c>
      <c r="AX33" s="32" t="s">
        <v>105</v>
      </c>
      <c r="AY33" s="32" t="s">
        <v>105</v>
      </c>
      <c r="AZ33" s="32" t="s">
        <v>105</v>
      </c>
      <c r="BA33" s="32" t="s">
        <v>105</v>
      </c>
      <c r="BB33" s="32" t="s">
        <v>105</v>
      </c>
      <c r="BD33" s="6"/>
      <c r="BE33" s="10">
        <v>0.39</v>
      </c>
      <c r="BF33" s="7"/>
      <c r="BG33" s="7"/>
      <c r="BH33" s="10">
        <v>7.61</v>
      </c>
      <c r="BI33" s="10">
        <v>4.36</v>
      </c>
      <c r="BJ33" s="10">
        <v>4.5</v>
      </c>
      <c r="BK33" s="7"/>
      <c r="BL33" s="10">
        <v>1.74</v>
      </c>
      <c r="BM33" s="7"/>
      <c r="BN33" s="10">
        <v>8.16</v>
      </c>
      <c r="BO33" s="7">
        <v>11.13</v>
      </c>
      <c r="BP33" s="10">
        <v>16.47</v>
      </c>
      <c r="BQ33" s="7"/>
      <c r="BR33" s="10">
        <v>17.33</v>
      </c>
      <c r="BS33" s="7"/>
      <c r="BT33" s="10">
        <v>1.89</v>
      </c>
      <c r="BU33" s="7"/>
      <c r="BV33" s="7">
        <v>20.72</v>
      </c>
      <c r="BW33" s="7">
        <f t="shared" si="5"/>
        <v>94.3</v>
      </c>
    </row>
    <row r="34" spans="1:57" s="12" customFormat="1" ht="15.75">
      <c r="A34" s="11" t="s">
        <v>108</v>
      </c>
      <c r="B34" s="12" t="s">
        <v>93</v>
      </c>
      <c r="C34" s="12" t="s">
        <v>75</v>
      </c>
      <c r="D34" s="13">
        <f>AVERAGE(D23:D33)</f>
        <v>37.22636363636364</v>
      </c>
      <c r="E34" s="13">
        <f>AVERAGE(E23:E33)</f>
        <v>1.5945454545454545</v>
      </c>
      <c r="F34" s="13">
        <f>AVERAGE(F23:F33)</f>
        <v>12.86909090909091</v>
      </c>
      <c r="G34" s="13">
        <f>AVERAGE(G23:G33)</f>
        <v>10.905454545454546</v>
      </c>
      <c r="H34" s="13">
        <f>AVERAGE(H23:H33)</f>
        <v>2.5445454545454544</v>
      </c>
      <c r="I34" s="13">
        <f>AVERAGE(I23:I33)</f>
        <v>0.9118181818181817</v>
      </c>
      <c r="J34" s="13">
        <f>AVERAGE(J23:J33)</f>
        <v>0.7027272727272728</v>
      </c>
      <c r="K34" s="13">
        <f>AVERAGE(K23:K33)</f>
        <v>21.920909090909092</v>
      </c>
      <c r="L34" s="13">
        <f>AVERAGE(L23:L33)</f>
        <v>3.67</v>
      </c>
      <c r="M34" s="13">
        <f>AVERAGE(M23:M33)</f>
        <v>0.7409090909090907</v>
      </c>
      <c r="N34" s="13"/>
      <c r="O34" s="13"/>
      <c r="P34" s="13">
        <f>AVERAGE(P23:P33)</f>
        <v>0.23272727272727273</v>
      </c>
      <c r="Q34" s="13"/>
      <c r="R34" s="13"/>
      <c r="S34" s="13">
        <f>AVERAGE(S23:S33)</f>
        <v>1.6772727272727275</v>
      </c>
      <c r="T34" s="13"/>
      <c r="U34" s="13"/>
      <c r="V34" s="13"/>
      <c r="W34" s="13"/>
      <c r="X34" s="13">
        <f>AVERAGE(X23:X33)</f>
        <v>94.99636363636364</v>
      </c>
      <c r="Y34" s="13"/>
      <c r="Z34" s="15">
        <f>AVERAGE(Z23:Z33)</f>
        <v>13.993189795576239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5">
        <f>AVERAGE(AP23:AP33)</f>
        <v>40.45454545454545</v>
      </c>
      <c r="AQ34" s="13"/>
      <c r="AR34" s="15">
        <f>AVERAGE(AR23:AR33)</f>
        <v>79.0909090909091</v>
      </c>
      <c r="AS34" s="13"/>
      <c r="AT34" s="15">
        <f>AVERAGE(AT23:AT33)</f>
        <v>1232.2727272727273</v>
      </c>
      <c r="AU34" s="15">
        <f>AVERAGE(AU23:AU33)</f>
        <v>1583.8181818181818</v>
      </c>
      <c r="AV34" s="15">
        <f>AVERAGE(AV23:AV33)</f>
        <v>7.636363636363637</v>
      </c>
      <c r="AW34" s="15"/>
      <c r="AX34" s="15"/>
      <c r="AY34" s="15"/>
      <c r="AZ34" s="15"/>
      <c r="BA34" s="15"/>
      <c r="BB34" s="15"/>
      <c r="BC34" s="15"/>
      <c r="BD34" s="15"/>
      <c r="BE34" s="13"/>
    </row>
    <row r="35" spans="1:63" s="17" customFormat="1" ht="15">
      <c r="A35" s="16"/>
      <c r="X35" s="18"/>
      <c r="Y35" s="18"/>
      <c r="Z35" s="19"/>
      <c r="BG35" s="20"/>
      <c r="BH35" s="20"/>
      <c r="BK35" s="20"/>
    </row>
    <row r="36" spans="1:63" s="17" customFormat="1" ht="15">
      <c r="A36" s="16"/>
      <c r="X36" s="18"/>
      <c r="Y36" s="18"/>
      <c r="Z36" s="19"/>
      <c r="BG36" s="20"/>
      <c r="BH36" s="20"/>
      <c r="BJ36" s="20"/>
      <c r="BK36" s="20"/>
    </row>
    <row r="37" spans="1:63" s="17" customFormat="1" ht="15.75">
      <c r="A37" s="38" t="s">
        <v>109</v>
      </c>
      <c r="X37" s="18"/>
      <c r="Y37" s="18"/>
      <c r="Z37" s="19"/>
      <c r="BG37" s="20"/>
      <c r="BH37" s="20"/>
      <c r="BJ37" s="20"/>
      <c r="BK37" s="20"/>
    </row>
    <row r="38" spans="1:41" s="5" customFormat="1" ht="15.75">
      <c r="A38" s="35" t="s">
        <v>106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63" s="17" customFormat="1" ht="15.75">
      <c r="A39" s="12" t="s">
        <v>107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3"/>
      <c r="AQ39" s="9"/>
      <c r="AR39" s="9"/>
      <c r="BA39" s="34"/>
      <c r="BB39" s="34"/>
      <c r="BC39" s="34"/>
      <c r="BD39" s="34"/>
      <c r="BE39" s="34"/>
      <c r="BF39" s="34"/>
      <c r="BG39" s="5"/>
      <c r="BH39" s="5"/>
      <c r="BI39" s="34"/>
      <c r="BJ39" s="5"/>
      <c r="BK39" s="5"/>
    </row>
    <row r="40" spans="1:64" s="17" customFormat="1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H40" s="33"/>
      <c r="AI40" s="33"/>
      <c r="AJ40" s="33"/>
      <c r="AK40" s="33"/>
      <c r="AL40" s="33"/>
      <c r="AM40" s="33"/>
      <c r="AN40" s="33"/>
      <c r="AO40" s="33"/>
      <c r="AQ40" s="21"/>
      <c r="AR40" s="21"/>
      <c r="AS40" s="21"/>
      <c r="AT40" s="21"/>
      <c r="AU40" s="21"/>
      <c r="AV40" s="21"/>
      <c r="AW40" s="21"/>
      <c r="BA40" s="34"/>
      <c r="BB40" s="34"/>
      <c r="BC40" s="34"/>
      <c r="BD40" s="5"/>
      <c r="BE40" s="5"/>
      <c r="BF40" s="5"/>
      <c r="BG40" s="5"/>
      <c r="BH40" s="5"/>
      <c r="BI40" s="34"/>
      <c r="BJ40" s="5"/>
      <c r="BK40" s="5"/>
      <c r="BL40" s="20"/>
    </row>
    <row r="41" spans="43:63" ht="15.75">
      <c r="AQ41" s="21"/>
      <c r="AR41" s="21"/>
      <c r="AS41" s="22"/>
      <c r="AT41" s="23"/>
      <c r="AU41" s="20"/>
      <c r="AV41" s="20"/>
      <c r="AW41" s="20"/>
      <c r="AX41" s="20"/>
      <c r="BA41" s="24"/>
      <c r="BB41" s="24"/>
      <c r="BC41" s="24"/>
      <c r="BD41" s="5"/>
      <c r="BE41" s="5"/>
      <c r="BF41" s="5"/>
      <c r="BG41" s="5"/>
      <c r="BH41" s="5"/>
      <c r="BI41" s="24"/>
      <c r="BJ41" s="5"/>
      <c r="BK41" s="5"/>
    </row>
    <row r="42" spans="2:63" ht="15.75">
      <c r="B42" s="24"/>
      <c r="C42" s="24"/>
      <c r="D42" s="24"/>
      <c r="E42" s="6"/>
      <c r="F42" s="6"/>
      <c r="G42" s="6"/>
      <c r="H42" s="6"/>
      <c r="I42" s="6"/>
      <c r="J42" s="6"/>
      <c r="K42" s="24"/>
      <c r="AS42" s="25"/>
      <c r="AT42" s="20"/>
      <c r="AU42" s="20"/>
      <c r="AV42" s="20"/>
      <c r="AW42" s="20"/>
      <c r="AX42" s="20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2:63" ht="15.75">
      <c r="B43" s="24"/>
      <c r="C43" s="24"/>
      <c r="D43" s="5"/>
      <c r="E43" s="5"/>
      <c r="F43" s="5"/>
      <c r="G43" s="5"/>
      <c r="H43" s="5"/>
      <c r="I43" s="5"/>
      <c r="J43" s="5"/>
      <c r="K43" s="24"/>
      <c r="L43" s="26"/>
      <c r="M43" s="26"/>
      <c r="N43" s="26"/>
      <c r="O43" s="26"/>
      <c r="P43" s="26"/>
      <c r="AO43" s="25"/>
      <c r="AP43" s="20"/>
      <c r="AQ43" s="20"/>
      <c r="AR43" s="20"/>
      <c r="AS43" s="20"/>
      <c r="AT43" s="20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</row>
    <row r="44" spans="2:63" ht="15.75">
      <c r="B44" s="24"/>
      <c r="C44" s="24"/>
      <c r="D44" s="5"/>
      <c r="E44" s="5"/>
      <c r="F44" s="5"/>
      <c r="G44" s="5"/>
      <c r="H44" s="5"/>
      <c r="I44" s="5"/>
      <c r="J44" s="5"/>
      <c r="K44" s="24"/>
      <c r="AL44" s="24"/>
      <c r="AM44" s="24"/>
      <c r="AN44" s="24"/>
      <c r="AO44" s="27"/>
      <c r="AP44" s="5"/>
      <c r="AQ44" s="5"/>
      <c r="AR44" s="5"/>
      <c r="AS44" s="5"/>
      <c r="AT44" s="5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  <row r="45" spans="2:63" ht="15.75">
      <c r="B45" s="24"/>
      <c r="C45" s="24"/>
      <c r="D45" s="5"/>
      <c r="E45" s="5"/>
      <c r="F45" s="5"/>
      <c r="G45" s="5"/>
      <c r="H45" s="5"/>
      <c r="I45" s="5"/>
      <c r="J45" s="5"/>
      <c r="K45" s="24"/>
      <c r="AL45" s="24"/>
      <c r="AM45" s="5"/>
      <c r="AN45" s="5"/>
      <c r="AO45" s="5"/>
      <c r="AP45" s="5"/>
      <c r="AQ45" s="5"/>
      <c r="AR45" s="5"/>
      <c r="AS45" s="5"/>
      <c r="AT45" s="5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</row>
    <row r="46" spans="2:63" ht="15.75">
      <c r="B46" s="24"/>
      <c r="C46" s="24"/>
      <c r="D46" s="5"/>
      <c r="E46" s="5"/>
      <c r="F46" s="5"/>
      <c r="G46" s="5"/>
      <c r="H46" s="5"/>
      <c r="I46" s="5"/>
      <c r="J46" s="5"/>
      <c r="K46" s="24"/>
      <c r="AL46" s="24"/>
      <c r="AM46" s="5"/>
      <c r="AN46" s="5"/>
      <c r="AO46" s="5"/>
      <c r="AP46" s="5"/>
      <c r="AQ46" s="5"/>
      <c r="AR46" s="5"/>
      <c r="AS46" s="5"/>
      <c r="AT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</row>
    <row r="47" spans="2:46" ht="15.75">
      <c r="B47" s="24"/>
      <c r="C47" s="24"/>
      <c r="D47" s="5"/>
      <c r="E47" s="5"/>
      <c r="F47" s="5"/>
      <c r="G47" s="5"/>
      <c r="H47" s="5"/>
      <c r="I47" s="5"/>
      <c r="J47" s="5"/>
      <c r="K47" s="24"/>
      <c r="Q47" s="20"/>
      <c r="R47" s="20"/>
      <c r="S47" s="20"/>
      <c r="T47" s="20"/>
      <c r="U47" s="20"/>
      <c r="AL47" s="24"/>
      <c r="AM47" s="5"/>
      <c r="AN47" s="5"/>
      <c r="AO47" s="5"/>
      <c r="AP47" s="5"/>
      <c r="AQ47" s="5"/>
      <c r="AR47" s="5"/>
      <c r="AS47" s="5"/>
      <c r="AT47" s="24"/>
    </row>
    <row r="48" spans="2:46" ht="15.75">
      <c r="B48" s="24"/>
      <c r="C48" s="24"/>
      <c r="D48" s="5"/>
      <c r="E48" s="5"/>
      <c r="F48" s="5"/>
      <c r="G48" s="5"/>
      <c r="H48" s="5"/>
      <c r="I48" s="5"/>
      <c r="J48" s="5"/>
      <c r="K48" s="24"/>
      <c r="Q48" s="20"/>
      <c r="R48" s="20"/>
      <c r="S48" s="20"/>
      <c r="T48" s="20"/>
      <c r="U48" s="20"/>
      <c r="AL48" s="24"/>
      <c r="AM48" s="5"/>
      <c r="AN48" s="5"/>
      <c r="AO48" s="5"/>
      <c r="AP48" s="5"/>
      <c r="AQ48" s="5"/>
      <c r="AR48" s="5"/>
      <c r="AS48" s="5"/>
      <c r="AT48" s="24"/>
    </row>
    <row r="49" spans="2:46" ht="15.75">
      <c r="B49" s="24"/>
      <c r="C49" s="24"/>
      <c r="D49" s="5"/>
      <c r="E49" s="5"/>
      <c r="F49" s="5"/>
      <c r="G49" s="5"/>
      <c r="H49" s="5"/>
      <c r="I49" s="5"/>
      <c r="J49" s="5"/>
      <c r="K49" s="24"/>
      <c r="Q49" s="20"/>
      <c r="R49" s="20"/>
      <c r="S49" s="20"/>
      <c r="T49" s="20"/>
      <c r="U49" s="20"/>
      <c r="AL49" s="24"/>
      <c r="AM49" s="5"/>
      <c r="AN49" s="5"/>
      <c r="AO49" s="5"/>
      <c r="AP49" s="5"/>
      <c r="AQ49" s="5"/>
      <c r="AR49" s="5"/>
      <c r="AS49" s="5"/>
      <c r="AT49" s="24"/>
    </row>
    <row r="50" spans="2:46" ht="15.75">
      <c r="B50" s="24"/>
      <c r="C50" s="24"/>
      <c r="D50" s="5"/>
      <c r="E50" s="5"/>
      <c r="F50" s="5"/>
      <c r="G50" s="5"/>
      <c r="H50" s="5"/>
      <c r="I50" s="5"/>
      <c r="J50" s="5"/>
      <c r="K50" s="24"/>
      <c r="Q50" s="20"/>
      <c r="R50" s="20"/>
      <c r="S50" s="20"/>
      <c r="T50" s="20"/>
      <c r="U50" s="20"/>
      <c r="AL50" s="24"/>
      <c r="AM50" s="5"/>
      <c r="AN50" s="5"/>
      <c r="AO50" s="5"/>
      <c r="AP50" s="5"/>
      <c r="AQ50" s="5"/>
      <c r="AR50" s="5"/>
      <c r="AS50" s="5"/>
      <c r="AT50" s="24"/>
    </row>
    <row r="51" spans="2:46" ht="15.75">
      <c r="B51" s="24"/>
      <c r="C51" s="24"/>
      <c r="D51" s="5"/>
      <c r="E51" s="5"/>
      <c r="F51" s="5"/>
      <c r="G51" s="5"/>
      <c r="H51" s="5"/>
      <c r="I51" s="5"/>
      <c r="J51" s="5"/>
      <c r="K51" s="24"/>
      <c r="Q51" s="20"/>
      <c r="R51" s="20"/>
      <c r="S51" s="20"/>
      <c r="T51" s="20"/>
      <c r="U51" s="20"/>
      <c r="AL51" s="24"/>
      <c r="AM51" s="5"/>
      <c r="AN51" s="5"/>
      <c r="AO51" s="5"/>
      <c r="AP51" s="5"/>
      <c r="AQ51" s="5"/>
      <c r="AR51" s="5"/>
      <c r="AS51" s="5"/>
      <c r="AT51" s="24"/>
    </row>
    <row r="52" spans="2:46" ht="15.75">
      <c r="B52" s="24"/>
      <c r="C52" s="24"/>
      <c r="D52" s="5"/>
      <c r="E52" s="5"/>
      <c r="F52" s="5"/>
      <c r="G52" s="5"/>
      <c r="H52" s="5"/>
      <c r="I52" s="5"/>
      <c r="J52" s="5"/>
      <c r="K52" s="24"/>
      <c r="Q52" s="20"/>
      <c r="R52" s="20"/>
      <c r="S52" s="20"/>
      <c r="T52" s="20"/>
      <c r="U52" s="20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ht="15.75">
      <c r="B53" s="24"/>
      <c r="C53" s="24"/>
      <c r="D53" s="5"/>
      <c r="E53" s="5"/>
      <c r="F53" s="5"/>
      <c r="G53" s="5"/>
      <c r="H53" s="5"/>
      <c r="I53" s="5"/>
      <c r="J53" s="5"/>
      <c r="K53" s="24"/>
      <c r="Q53" s="20"/>
      <c r="R53" s="20"/>
      <c r="S53" s="20"/>
      <c r="T53" s="20"/>
      <c r="U53" s="20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11" ht="15.75">
      <c r="B54" s="24"/>
      <c r="C54" s="24"/>
      <c r="D54" s="5"/>
      <c r="E54" s="5"/>
      <c r="F54" s="5"/>
      <c r="G54" s="5"/>
      <c r="H54" s="5"/>
      <c r="I54" s="5"/>
      <c r="J54" s="5"/>
      <c r="K54" s="24"/>
    </row>
    <row r="55" spans="2:11" ht="15.75">
      <c r="B55" s="24"/>
      <c r="C55" s="24"/>
      <c r="D55" s="7"/>
      <c r="E55" s="7"/>
      <c r="F55" s="7"/>
      <c r="G55" s="7"/>
      <c r="H55" s="7"/>
      <c r="I55" s="7"/>
      <c r="J55" s="7"/>
      <c r="K55" s="24"/>
    </row>
    <row r="56" spans="2:11" ht="15.75">
      <c r="B56" s="24"/>
      <c r="C56" s="24"/>
      <c r="D56" s="5"/>
      <c r="E56" s="5"/>
      <c r="F56" s="5"/>
      <c r="G56" s="5"/>
      <c r="H56" s="5"/>
      <c r="I56" s="5"/>
      <c r="J56" s="5"/>
      <c r="K56" s="24"/>
    </row>
    <row r="57" spans="2:11" ht="15.75">
      <c r="B57" s="24"/>
      <c r="C57" s="24"/>
      <c r="D57" s="5"/>
      <c r="E57" s="5"/>
      <c r="F57" s="5"/>
      <c r="G57" s="5"/>
      <c r="H57" s="5"/>
      <c r="I57" s="5"/>
      <c r="J57" s="5"/>
      <c r="K57" s="24"/>
    </row>
    <row r="58" spans="2:11" ht="15.75">
      <c r="B58" s="24"/>
      <c r="C58" s="24"/>
      <c r="D58" s="5"/>
      <c r="E58" s="5"/>
      <c r="F58" s="5"/>
      <c r="G58" s="5"/>
      <c r="H58" s="5"/>
      <c r="I58" s="5"/>
      <c r="J58" s="5"/>
      <c r="K58" s="24"/>
    </row>
    <row r="59" spans="2:11" ht="15.75">
      <c r="B59" s="24"/>
      <c r="C59" s="24"/>
      <c r="D59" s="7"/>
      <c r="E59" s="7"/>
      <c r="F59" s="7"/>
      <c r="G59" s="7"/>
      <c r="H59" s="7"/>
      <c r="I59" s="7"/>
      <c r="J59" s="7"/>
      <c r="K59" s="24"/>
    </row>
    <row r="60" spans="2:11" ht="15.75">
      <c r="B60" s="24"/>
      <c r="C60" s="24"/>
      <c r="D60" s="5"/>
      <c r="E60" s="5"/>
      <c r="F60" s="5"/>
      <c r="G60" s="5"/>
      <c r="H60" s="5"/>
      <c r="I60" s="5"/>
      <c r="J60" s="5"/>
      <c r="K60" s="24"/>
    </row>
    <row r="61" spans="4:10" ht="15.75">
      <c r="D61" s="20"/>
      <c r="E61" s="20"/>
      <c r="F61" s="20"/>
      <c r="G61" s="20"/>
      <c r="H61" s="20"/>
      <c r="I61" s="20"/>
      <c r="J61" s="20"/>
    </row>
    <row r="62" spans="4:10" ht="15.75">
      <c r="D62" s="18"/>
      <c r="E62" s="18"/>
      <c r="F62" s="18"/>
      <c r="G62" s="18"/>
      <c r="H62" s="18"/>
      <c r="I62" s="18"/>
      <c r="J62" s="1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zozulya</dc:creator>
  <cp:keywords/>
  <dc:description/>
  <cp:lastModifiedBy>zozulya</cp:lastModifiedBy>
  <cp:lastPrinted>2018-08-02T13:33:36Z</cp:lastPrinted>
  <dcterms:created xsi:type="dcterms:W3CDTF">2018-08-02T12:55:55Z</dcterms:created>
  <dcterms:modified xsi:type="dcterms:W3CDTF">2018-09-21T15:15:48Z</dcterms:modified>
  <cp:category/>
  <cp:version/>
  <cp:contentType/>
  <cp:contentStatus/>
</cp:coreProperties>
</file>