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CS Lit Review Preprint\"/>
    </mc:Choice>
  </mc:AlternateContent>
  <xr:revisionPtr revIDLastSave="0" documentId="13_ncr:1_{90F83E9D-E066-46D2-9108-B0527A789058}" xr6:coauthVersionLast="36" xr6:coauthVersionMax="36" xr10:uidLastSave="{00000000-0000-0000-0000-000000000000}"/>
  <bookViews>
    <workbookView xWindow="0" yWindow="0" windowWidth="20490" windowHeight="6855" xr2:uid="{00000000-000D-0000-FFFF-FFFF00000000}"/>
  </bookViews>
  <sheets>
    <sheet name="Master 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3" i="1" l="1"/>
  <c r="AG4" i="1"/>
  <c r="AG5"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2" i="1"/>
  <c r="AG47" i="1" l="1"/>
  <c r="W58" i="1" l="1"/>
  <c r="W57" i="1"/>
  <c r="W59" i="1" l="1"/>
  <c r="W60" i="1" l="1"/>
  <c r="X57" i="1" l="1"/>
  <c r="X58" i="1"/>
  <c r="X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Obelia</author>
  </authors>
  <commentList>
    <comment ref="P24" authorId="0" shapeId="0" xr:uid="{00000000-0006-0000-0000-000001000000}">
      <text>
        <r>
          <rPr>
            <b/>
            <sz val="9"/>
            <color indexed="81"/>
            <rFont val="Tahoma"/>
            <family val="2"/>
          </rPr>
          <t>Obelia:</t>
        </r>
        <r>
          <rPr>
            <sz val="9"/>
            <color indexed="81"/>
            <rFont val="Tahoma"/>
            <family val="2"/>
          </rPr>
          <t xml:space="preserve">
Flickr photo sample size</t>
        </r>
      </text>
    </comment>
    <comment ref="R24" authorId="0" shapeId="0" xr:uid="{00000000-0006-0000-0000-000002000000}">
      <text>
        <r>
          <rPr>
            <b/>
            <sz val="9"/>
            <color indexed="81"/>
            <rFont val="Tahoma"/>
            <family val="2"/>
          </rPr>
          <t>Obelia:</t>
        </r>
        <r>
          <rPr>
            <sz val="9"/>
            <color indexed="81"/>
            <rFont val="Tahoma"/>
            <family val="2"/>
          </rPr>
          <t xml:space="preserve">
Flickr</t>
        </r>
      </text>
    </comment>
    <comment ref="P38" authorId="0" shapeId="0" xr:uid="{00000000-0006-0000-0000-000003000000}">
      <text>
        <r>
          <rPr>
            <b/>
            <sz val="9"/>
            <color indexed="81"/>
            <rFont val="Tahoma"/>
            <family val="2"/>
          </rPr>
          <t>Obelia:</t>
        </r>
        <r>
          <rPr>
            <sz val="9"/>
            <color indexed="81"/>
            <rFont val="Tahoma"/>
            <family val="2"/>
          </rPr>
          <t xml:space="preserve">
This is the photo sample size for the Monarch butterfly</t>
        </r>
      </text>
    </comment>
  </commentList>
</comments>
</file>

<file path=xl/sharedStrings.xml><?xml version="1.0" encoding="utf-8"?>
<sst xmlns="http://schemas.openxmlformats.org/spreadsheetml/2006/main" count="1057" uniqueCount="383">
  <si>
    <t xml:space="preserve">Journal </t>
  </si>
  <si>
    <t>Author (year)</t>
  </si>
  <si>
    <t>Target species</t>
  </si>
  <si>
    <t>Name of social network site</t>
  </si>
  <si>
    <t>Focus of study</t>
  </si>
  <si>
    <t>Main findings</t>
  </si>
  <si>
    <t>Willemen et al. (2015)</t>
  </si>
  <si>
    <t>PLoS ONE</t>
  </si>
  <si>
    <t>Review or research paper</t>
  </si>
  <si>
    <t>IUCN Red List Threatened Species  (African animal and plant species)</t>
  </si>
  <si>
    <t>Flickr</t>
  </si>
  <si>
    <t>Quantitative</t>
  </si>
  <si>
    <t>Research</t>
  </si>
  <si>
    <t>No</t>
  </si>
  <si>
    <t xml:space="preserve">Quantifying cultural benefits of nature-based tourism by assessing the tourism attractiveness of species in each African PA using the IUCN Red List of Threatened Species.  Creation of a species attractiveness index using photos posted on social media. </t>
  </si>
  <si>
    <t>Journal for Nature Conservation</t>
  </si>
  <si>
    <t>Kenya</t>
  </si>
  <si>
    <t>N/A</t>
  </si>
  <si>
    <t>Qualitative</t>
  </si>
  <si>
    <t>Davies et al. (2012)</t>
  </si>
  <si>
    <t>Wildlife Research</t>
  </si>
  <si>
    <t>Maldives</t>
  </si>
  <si>
    <t>Whale shark</t>
  </si>
  <si>
    <t>Exploring the suitability of identification-photographs available from online databases to produce assessments of life-history parameters and conservation status of whale sharks in the Maldives</t>
  </si>
  <si>
    <t>2003-2008</t>
  </si>
  <si>
    <t>Sample period</t>
  </si>
  <si>
    <t>Dedicated and SNS</t>
  </si>
  <si>
    <t>SNS</t>
  </si>
  <si>
    <t>Online platform - dedicated vs social network site (SNS)</t>
  </si>
  <si>
    <t>Flickr, Youtube</t>
  </si>
  <si>
    <t>Name of dedicated platform</t>
  </si>
  <si>
    <t>ECOCEAN Whale Shark Photo-Identification Library</t>
  </si>
  <si>
    <t>Barry (2014)</t>
  </si>
  <si>
    <t>Environmental Mangement</t>
  </si>
  <si>
    <t xml:space="preserve">Investigating the use of data generated from Flickr as an alternative way to gain insight into public values, attitudes, and concerns about cattle and grazing on park and open sapce lands. </t>
  </si>
  <si>
    <t>2002- 2009</t>
  </si>
  <si>
    <t>Sonter et al. (2016)</t>
  </si>
  <si>
    <t xml:space="preserve">Investigating nature-based recreation within conserved lands using geotagged photographs uploaded to the photo-sharing website Flickr to quantify visits by in-state and out of-state visitors. </t>
  </si>
  <si>
    <t>2007-2014</t>
  </si>
  <si>
    <t>Yes</t>
  </si>
  <si>
    <t>Norman et al. (2016)</t>
  </si>
  <si>
    <t>Pacific Conservation Biology</t>
  </si>
  <si>
    <t>Investigate whale shark movement patterns beyond Ningaloo Reef</t>
  </si>
  <si>
    <t>Wildbook for Whale Sharks</t>
  </si>
  <si>
    <t>1995-2014</t>
  </si>
  <si>
    <t>Whale sharks are distributed further along the Western Australian coast than just at Ningaloo Reef, and that these individuals appear to aggregate seasonally at Ningaloo Reef. Results presented in this study demonstrate the benefit of combining citizen science with minimal-impact electronic tracking studies to determine whale shark movements over an extended timeframe.</t>
  </si>
  <si>
    <t>Tonge et al. (2013)</t>
  </si>
  <si>
    <t>Australian Geographer</t>
  </si>
  <si>
    <t xml:space="preserve">Exploring place meanings ascribed by campers to the Ningaloo Coastline, North-western Australia using a photo-elicitation approach </t>
  </si>
  <si>
    <t>Tourists</t>
  </si>
  <si>
    <t>Ecological Indicators</t>
  </si>
  <si>
    <t>Singapore</t>
  </si>
  <si>
    <t>CES indicators derived from social media could be rapid and cost-effective tools for researchers, managers and decision-makers to quickly assess CES provision at fine spatial scales, aiding the future management and conservation of culturally important ecosystems.</t>
  </si>
  <si>
    <t xml:space="preserve">Analysing the provision of cultural ecosystem services (CES) at four mangrove sites using social media data, particularly geo-tagged photographs. </t>
  </si>
  <si>
    <t>2012-2014</t>
  </si>
  <si>
    <t>Ecological Applications</t>
  </si>
  <si>
    <t>Quantifying human presence beyond populated areas using two global-scale data sets, including night-light intensity and Flickr photos.</t>
  </si>
  <si>
    <t>Up to May 2013</t>
  </si>
  <si>
    <t>Heikinheimo et al. (2017)</t>
  </si>
  <si>
    <t>International Journal of Geo-Information</t>
  </si>
  <si>
    <t>Finland</t>
  </si>
  <si>
    <t xml:space="preserve">To see how well social media data content corresponds to results derived from traditional national park visitor surveys. </t>
  </si>
  <si>
    <t xml:space="preserve">Instagram </t>
  </si>
  <si>
    <t>Araujo et al. (2016)</t>
  </si>
  <si>
    <t>Aquatic Conservation: Marine and Freshwater Ecosystems</t>
  </si>
  <si>
    <t>Phillipines</t>
  </si>
  <si>
    <t xml:space="preserve">Using photo-ID and citizen science to investigate population structure, residency patterns and mvements of whale sharks in Southern Leyte, Phillipines. </t>
  </si>
  <si>
    <t>Youtube, Vimeo, Flickr and Facebook</t>
  </si>
  <si>
    <t>Cong et al. (2014)</t>
  </si>
  <si>
    <t>Tourism Management</t>
  </si>
  <si>
    <t>China</t>
  </si>
  <si>
    <t>TripAdvisor</t>
  </si>
  <si>
    <t>Understanding Giant Panda and tourist interaction experiences. Content analysis of tourist reviews on social media</t>
  </si>
  <si>
    <t>Journal of Travel Research</t>
  </si>
  <si>
    <t>Canada</t>
  </si>
  <si>
    <t>Examine the utility of visitor employed photography (VEP) as a method to elicit destination (site) image. Specifically, the objectives are to elucidate the benefits, drawbacks, and implications of using VEP in the study of tourist destination images.</t>
  </si>
  <si>
    <t xml:space="preserve">42 days
</t>
  </si>
  <si>
    <t>Results provide initial support of the usefulness of VEP to generate images of a tourist attraction and to facilitate meaningful practical and theoretical integration of visitor-determined images with destination-determined images.</t>
  </si>
  <si>
    <t>Palomino et al. (2016)</t>
  </si>
  <si>
    <t>International Journal of Environmental Research and Public Health</t>
  </si>
  <si>
    <t>Utilizing Twitter to explore the online dissemination and sentiment associated with the concept of Nature-deficit disorder (NDD) and other nature–health related concepts. This work aims to build a dataset that will enable in-depth qualitative analysis of tweets linked to NDD published by the general public.</t>
  </si>
  <si>
    <t>Twitter</t>
  </si>
  <si>
    <t>2 months</t>
  </si>
  <si>
    <t>Roberge (2014)</t>
  </si>
  <si>
    <t xml:space="preserve">Quantifying the level of public attention toward different mammal and bird species listed under the United States’ Endangered Species Act (ESA) through analyses of posted messages on Twitter. </t>
  </si>
  <si>
    <t>Biodiversity Conservation</t>
  </si>
  <si>
    <t>USA</t>
  </si>
  <si>
    <t xml:space="preserve">Species listed as threatened or endangered under the U.S. Endangered Species Act. </t>
  </si>
  <si>
    <t>August 2011- July 2012</t>
  </si>
  <si>
    <t>Speed et al. (2007)</t>
  </si>
  <si>
    <t>Frontiers in Zoology</t>
  </si>
  <si>
    <t>To assess the reliability of the Interactive Individual Identification System (I3S) that recognizes spot patterns for use in photo-identification studies of wildlife.</t>
  </si>
  <si>
    <t>Dedicated</t>
  </si>
  <si>
    <t>Whale shark photo library</t>
  </si>
  <si>
    <t>1992-2006</t>
  </si>
  <si>
    <t>N/A 
(ACM conference proceedings)</t>
  </si>
  <si>
    <t>Keeler et al. (2015)</t>
  </si>
  <si>
    <t>Frontiers in Ecology and the Environment</t>
  </si>
  <si>
    <t>To assess the recreational value of changes in water quality using freely available geotagged photographs, taken by members of the public, as a proxy for recreational visits to lakes.</t>
  </si>
  <si>
    <t>January 2005 - December 2012</t>
  </si>
  <si>
    <t>Straumann et al. (2014)</t>
  </si>
  <si>
    <t>The Cartographic Journal</t>
  </si>
  <si>
    <t>Switzerland</t>
  </si>
  <si>
    <t>Exploring methodological steps towards (re)constructing collective narratives from the photo taking behaviour of two groups (tourists and inhabitants of Switzerland) by analysing spatial and temporal patterns in user-contributed, georeferenced photographs of Zurich, Switzerland</t>
  </si>
  <si>
    <t>2005-2011</t>
  </si>
  <si>
    <t>Zhang et al. (2012)</t>
  </si>
  <si>
    <t>Investigating the particular problem of estimating geotemporal distributions of ecological phenomena using geo-tagged, time-stamped photos from Flickr.</t>
  </si>
  <si>
    <t>January 2007 - December 2010</t>
  </si>
  <si>
    <t>van Zanten et al. (2016)</t>
  </si>
  <si>
    <t>PNAS</t>
  </si>
  <si>
    <t>Exploring the potential of geolocated social media content for spatial quantification of the values ascribed to landscapes by individuals enjoying them for aesthetic enjoyment and outdoor recreation. Evaluation of the use of web based photo sharing applications Panoramio and Flickr and the mobile photo sharing application Instagram.</t>
  </si>
  <si>
    <t>Europe</t>
  </si>
  <si>
    <t>Panoramio, Instagram and Flickr</t>
  </si>
  <si>
    <t>Levin et al. (2017)</t>
  </si>
  <si>
    <t>Applied Geography</t>
  </si>
  <si>
    <t>Wood et al. (2013)</t>
  </si>
  <si>
    <t>Scientific Reports</t>
  </si>
  <si>
    <t>Australia</t>
  </si>
  <si>
    <t>Aims to compare user-generated information from several sources with official observations to determine the degree to which different Web 2.0 sources correspond and complement each other. The specific theme pursued here is the importance of protected areas as perceived by the public.</t>
  </si>
  <si>
    <t>SNS and other</t>
  </si>
  <si>
    <t>Photographs uploaded/ taken by</t>
  </si>
  <si>
    <t>Minin et al. (2015)</t>
  </si>
  <si>
    <t>Frontiers in Environmental Science</t>
  </si>
  <si>
    <t>We propose a framework on how social media data could be useful for conservation science and practice. We present the commonly used social media platforms and discuss how their content could provide new data and information for conservation science.</t>
  </si>
  <si>
    <t>Orsi, Geneletti (2013)</t>
  </si>
  <si>
    <t>Italy</t>
  </si>
  <si>
    <t>We propose a new approach that uses geotagged photographs to identify popular locations, and a gravity model to estimate the volume of visitor flows from access points (e.g. parking lots, bus stops) to those locations.</t>
  </si>
  <si>
    <t>Method (Qualitative or Quantitative)</t>
  </si>
  <si>
    <t>Name of other</t>
  </si>
  <si>
    <t>Wikipedia, PPGIS, OpenStreetMap</t>
  </si>
  <si>
    <t>2000-2011</t>
  </si>
  <si>
    <t>Pearson et al. (2016)</t>
  </si>
  <si>
    <t>The Annual Review of Environment and Resources</t>
  </si>
  <si>
    <t>Review</t>
  </si>
  <si>
    <t>Hausmann et al. (2017)</t>
  </si>
  <si>
    <t>Conservation Letters</t>
  </si>
  <si>
    <t>South Africa</t>
  </si>
  <si>
    <t>We explored the applicability of social media data in nature-based tourism by comparing preferences for biodiversity obtained from a
traditional survey with observed
preferences assessed from pictures shared on Instagram and
Flickr by tourists.</t>
  </si>
  <si>
    <t>Instagram, Flickr</t>
  </si>
  <si>
    <t>Holmberg et al. (2008)</t>
  </si>
  <si>
    <t>Applying computer-assisted photo-identification mark-recapture population modeling to whale sharks at Ningaloo Marine Park (NMP), Western Australia, to create a baseline trend for comparison with other regional aggregations of the species.</t>
  </si>
  <si>
    <t>ECOCEAN Whale Shark Photo-identification</t>
  </si>
  <si>
    <t>1995-2005</t>
  </si>
  <si>
    <t>Holmberg et al. (2009)</t>
  </si>
  <si>
    <t>Endangered Species Research</t>
  </si>
  <si>
    <t>This study has expanded upon previous photo-identification studies of Ningaloo Marine Park whale sharks by estimating CMR survival and recruitment rates as functions of average total length (TL).</t>
  </si>
  <si>
    <t>March to July 1995–2008</t>
  </si>
  <si>
    <t>Annals of Tourism Research</t>
  </si>
  <si>
    <t>Jacobsen (2007)</t>
  </si>
  <si>
    <t>Meekan et al. (2006)</t>
  </si>
  <si>
    <t>Barve (2014)</t>
  </si>
  <si>
    <t>Stafford et al. (2010)</t>
  </si>
  <si>
    <t>Norman (1999)</t>
  </si>
  <si>
    <t>Markwell (1997)</t>
  </si>
  <si>
    <t>Richards &amp; Friess (2015)</t>
  </si>
  <si>
    <t>Mackay &amp; Couldwell (2004)</t>
  </si>
  <si>
    <t>Kirkhope &amp; Williams (2010)</t>
  </si>
  <si>
    <t>Arzoumanian et al. (2005)</t>
  </si>
  <si>
    <t>Tourism Geographies</t>
  </si>
  <si>
    <t>September - October 2005</t>
  </si>
  <si>
    <t>Marine Ecology Progress Series</t>
  </si>
  <si>
    <t>This study used photo-identification to produce estimates of population size and structure of whale sharks Rhincodon typus at Ningaloo Reef, Western Australia.</t>
  </si>
  <si>
    <t>1992-2004</t>
  </si>
  <si>
    <t>Facebook, Youtube, Twitter, LinkedIn, Flickr, Instagram</t>
  </si>
  <si>
    <t>Hansen (2016)</t>
  </si>
  <si>
    <t xml:space="preserve">Journal of Outdoor Recreation and Tourism </t>
  </si>
  <si>
    <t>Sweden</t>
  </si>
  <si>
    <t>To test how visitor produced pictures can be applied in recreation management in order study, and potentially also monitor, different visitor experience qualities. To support this goal, a case study from Sweden is introduced wherein visitor produced pictures are the main methodological approach.</t>
  </si>
  <si>
    <t>Summer 2014</t>
  </si>
  <si>
    <t>July 2009</t>
  </si>
  <si>
    <t xml:space="preserve">Visitor produced pictures offer a unique way to examine experiential content that is not easily communicated in written/ verbal forms. .
Practical challenges: Recruitment, participant refusal due to lack of time/ interest, skeptical attitude towards purpose and conserquences. 
Too much data can be difficult to manage.
Idea of involving new technology is introduced - future potential for a downloadable app incorporating GPS technology. 
</t>
  </si>
  <si>
    <t>Costa Rica</t>
  </si>
  <si>
    <t>Dorwart et al. (2009)</t>
  </si>
  <si>
    <t>Leisure Sciences</t>
  </si>
  <si>
    <t xml:space="preserve">Examining visitors’ perceptions and to determine how these perceptions affect their recreation experiences along a segment of the Appalachian Trail in Great Smoky Mountains National Park. </t>
  </si>
  <si>
    <t>Sample size (Number of photos)</t>
  </si>
  <si>
    <t>UK</t>
  </si>
  <si>
    <t>Using social networks, this paper assesses whether it is possible to obtain accurate data on bee distribution across the UK from photographic records submitted by untrained members of the public.</t>
  </si>
  <si>
    <t>Facebook and Flickr</t>
  </si>
  <si>
    <t>April - June 2010</t>
  </si>
  <si>
    <t>This papers reports years of residency of whale sharks on the Ningaloo Reef by use of tags and photo-identification.</t>
  </si>
  <si>
    <t>This paper reports on an empirical study exploring the spatial, temporal, and social dimensions of photography in a nature-based tour experience.</t>
  </si>
  <si>
    <t>July, 1992 (3 weeks)</t>
  </si>
  <si>
    <t>N/A (IEEE conference proceedings)</t>
  </si>
  <si>
    <t>This paper presents an outline of a method that uses the photo-sharing website Flickr for mapping the distribution of bees throughout the UK.</t>
  </si>
  <si>
    <t>Journal of Applied Ecology</t>
  </si>
  <si>
    <t>This paper describes a novel technique for identifying individual whale sharks
through numerical pattern matching of their natural surface ‘spot’ colourations in tourist-produced photographs.</t>
  </si>
  <si>
    <t>Ecological Informatics</t>
  </si>
  <si>
    <t>Snowy Owl and Monarch Butterfly</t>
  </si>
  <si>
    <t xml:space="preserve">Exploration of a novel source of photo-vouchered biodiversity occurrence data, in the form of records associated with photos posted on social networking sites (SNSs). </t>
  </si>
  <si>
    <t xml:space="preserve">604 
</t>
  </si>
  <si>
    <t>Location of study (country)</t>
  </si>
  <si>
    <t>Malaysia</t>
  </si>
  <si>
    <t>Africa</t>
  </si>
  <si>
    <t>Photo-identification data of whale sharks sourced from the public is appropriate for use in mark–recapture modelling, allowing for the reliable estimation of life-history parameters and local population abundance in the Maldives through time.</t>
  </si>
  <si>
    <t xml:space="preserve">Social media based index gives insight into what species are most popular globally. 
Findings highlight need for management strategies aimed at safeguarding biodiversity and ecosystem services. 
Social media offers a rich source of data and a promising new way to assess measures such as cultural ecosystem services. </t>
  </si>
  <si>
    <t xml:space="preserve">Flickr can provide insight through photos and comments into public perspectives on grazing in parks and open space lands. Further analysis of social media may provide managers with broader insights into public opinion on a range of issues important to park management. </t>
  </si>
  <si>
    <t>Social media data can be used to indicate visits to conserved lands. 
High degree of variability was due to whether visits were by in- or out-of-state visitors. 
Identified eight landscape attributes explaining spatial distribution of visits to conserved lands . These results aligned with our local knowledge of recreation preferences and activities by in-state and out-of-state visitors.</t>
  </si>
  <si>
    <t xml:space="preserve">Visitors were receptive to the idea of taking photographs, probably as this is often an activity undertaken while on holiday. 
Photographs provide an ideal platform for exploring, in subsequent interviews, the emotional elements of place. </t>
  </si>
  <si>
    <t xml:space="preserve">The number of Flickr photographers within protected areas was found to be reliable surrogate for estimating visitor numbers. 
Citizen science offers a powerful tool for generating and analyzing data for ecology and biodiversity research, and social media APIs can be used to perform data mining and analyze various research questions. 
Combined use of satellite imagery with social media data provides an invaluable tool for future conservation planning. </t>
  </si>
  <si>
    <t xml:space="preserve">Comparison of survey and social media data demonstrated that geotagged social media content provides relevant information about visitors’ use of the national park. 
Social media can provide a source for continuous monitoring of what is happening in an area. It may reveal changes in trends and bring up emerging activities in the park. Such information is crucial for conservation authorities to inform marketing and management. </t>
  </si>
  <si>
    <t xml:space="preserve">Photo-ID is a powerful research tool to investigate the dynamics of whale shark aggregations. 
Involving the public in conduct citizen science by gathering identification data is a method to broaden the scope of databases, when assumptions are met and proper protocols and education are instigated. Local communities can also be included in data collection and help raise awareness, as well as provide an alternative livelihood through tourism.
</t>
  </si>
  <si>
    <t xml:space="preserve">Assessment of the relationship between the locations of photographs from the image-sharing website Flickr and empirically derived visitation rates at sites around the world. This is the first study to ground-truth the use of data from social media to predict visitation rates. </t>
  </si>
  <si>
    <t>Crowd-sourced information provides revolutionary information for understanding questions about where people recreate.</t>
  </si>
  <si>
    <t>Managers/ operators should continuously be seeking new ways to improve photo-taking arrangements and services. The taking of photos is very important in recording tourists’ experiences and so the arrangements made for photography are critical.</t>
  </si>
  <si>
    <t xml:space="preserve">Unique features of social media, such as mass customization, interactivity and convenience are beneficial to health communication and promotion efforts.
Convert what would have been “private” health entries in a journal into interactive “public” disclosures and potential points of discussion.
</t>
  </si>
  <si>
    <t>Results suggest Twitter users interact about a biased sample of ESA listed species. Findings can be used for prioritizing conservation education and marketing campaigns aiming to raise the profile of lesser-known listed species. Data from online social networks open the door for a range of novel applications in conservation science.</t>
  </si>
  <si>
    <t>The software availability and applicability of I3S for a wide range of animals enables researchers to store and match images for mark-recapture purposes. Reliable, effective photo-identification for animals with stable, natural markings is now possible for anyone with a digital camera.</t>
  </si>
  <si>
    <t xml:space="preserve">There are limitations to the use of social-media data to estimate recreational behavior. We recognize that Flickr users are not necessarily representative of all recreationists, users were more likely to be female and of higher educational status than users that responded to surveys. 
Need for further investigations into sources of bias, representation, and interpretation in social media related data. </t>
  </si>
  <si>
    <t xml:space="preserve">Geocoded photos allow us to explore the idea that we can, observe aspects of people’s spatial behaviour without intruding into their experiences and without violating their privacy. </t>
  </si>
  <si>
    <t>Recall is relatively low due to the sparsity of photos on a given day, precision can be high, suggesting that mining from photo sharing websites could be a reliable source of observational data for ecological research. 
Need for future studies on a variety of other ecological phenomena, including those for which high quality ground truthing is not available, such as migration patterns of wildlife.</t>
  </si>
  <si>
    <t>Panoramio, Flickr, and Instagram data can be used to quantify landscape values. Social media data can be used to improve our understanding of how and where individuals ascribe value to landscapes across social, political, and ecological boundaries.</t>
  </si>
  <si>
    <t xml:space="preserve">Crowdsourced data through Visitor Generated Information has potential to provide valuable information on place values and visitation for conservation planners and protected area managers. 
Crowdsourced databases have limitations in terms of spatial data quality and sampling bias. 
</t>
  </si>
  <si>
    <t>When combined with other sources of data, social media data can provide innovative ways to address the information needs of future conservation challenges.</t>
  </si>
  <si>
    <t>Geotagged photographs may provide an immediate source of information about people’s movements in natural areas and, with additional data, may improve monitoring in the future as the volume of online material grows. 
Particularly for poorly visited areas, this approach is an option to shed light on visitor flows and support responsible protected area management.</t>
  </si>
  <si>
    <t>Informational, relational, and experiential functions of social media can be harnessed to foster greater proenvironmental concern and action.</t>
  </si>
  <si>
    <t>This review considers how social media is currently contributing to the development of a more sustainable society and directions for future work such that researchers and practitioners may more effectively utilize this technology.</t>
  </si>
  <si>
    <t>Geotagged content mined from social media can be used as a reliable alternative to traditional survey-based methodologies to explore tourists’ preferences for biodiversity in protected areas.</t>
  </si>
  <si>
    <t>Analyzing and modeling mark-recapture data for a rare species using computer-assisted photo-identification and opportunistic data collection from ecotourism sources ensure the quality and volume of data required for population analysis.</t>
  </si>
  <si>
    <t>Research demonstrates the scientific benefit from the development of online, collaborative data management systems to increase collection of sighting data for a rare species in conjunction with ecotourism activity.</t>
  </si>
  <si>
    <t>Photo-based approaches useful in advancing research on visitor perceptions to benefit landscape management and environmental planning.
These techniques are also relevant for the exploration of sustainability issues, environmental performance and destination images.</t>
  </si>
  <si>
    <t>Proposed model could serve as a guide for future recreation behavior research and the development of tools/ instruments for measuring visitor perceptions. 
Potential area for future research lies in applying this technique with different age groups (e.g., children and adolescents), in varying natural environments, and with participants from different cultural backgrounds.</t>
  </si>
  <si>
    <t>Photo-identification offers a practical, non-destructive means to obtain data on the population size and demography of whale sharks.
Standardized techniques need to be applied to the collection of photographic databases.</t>
  </si>
  <si>
    <t xml:space="preserve">Examples highlight the richness of data available but also the the need to use common names in queries on Flickr and other SNSs to compliment scientific names.
In today's world, if the data are not digital and not freely accessible, they are very hard to use. 
Digital Accessible Knowledge is crucial in biodiversity studies in light of the large numbers of species and records used in analysis and modeling. Biodiversity Digital Accessible Knowledge is especially critical for efforts toward conservation in mega-diverse developing countries. </t>
  </si>
  <si>
    <t>There is significant benefit in combining photo-identification through citizen science with minimal-impact electronic tracking studies to determine whale shark movements over an extended timeframe.</t>
  </si>
  <si>
    <t>Photographic images of places and attractions help form expectations of the tour in the pre-travel stage, and the collected images brought home in the form of postcards/ photographs help shape memories of the trip in the post-travel stage.
Reduction in number of photographs taken occurs as tourists transcend the "spectator" role to become more of a "participant".</t>
  </si>
  <si>
    <t>Mapping the movements of a species through geo-tagged photos on social media is a cost-effective, valuable approach to the monitoring of wildlife.</t>
  </si>
  <si>
    <t>An automated photo-identification technique has been established for whale sharks and the technique is expected to be extended to other species in the near future.</t>
  </si>
  <si>
    <t>2004 - 2015</t>
  </si>
  <si>
    <t>Both</t>
  </si>
  <si>
    <t>Sample period (grouped)</t>
  </si>
  <si>
    <t>1-6 months</t>
  </si>
  <si>
    <t>1-2 years</t>
  </si>
  <si>
    <t>2-5 years</t>
  </si>
  <si>
    <t>Geotagged posts: January 2014 to May 2016.</t>
  </si>
  <si>
    <t>Citizen science data: February 2014-August 2014</t>
  </si>
  <si>
    <t>6 months - 1 year</t>
  </si>
  <si>
    <t>Greater than 5 years</t>
  </si>
  <si>
    <t>Dedicated and other</t>
  </si>
  <si>
    <t>Less than 1 month</t>
  </si>
  <si>
    <t>1000-10000</t>
  </si>
  <si>
    <t>Greater than 10000</t>
  </si>
  <si>
    <t>Sample size (Number of photos - grouped)</t>
  </si>
  <si>
    <t>50-100</t>
  </si>
  <si>
    <t>100-500</t>
  </si>
  <si>
    <t>500-1000</t>
  </si>
  <si>
    <t>Panaramio</t>
  </si>
  <si>
    <t>Google Earth</t>
  </si>
  <si>
    <t>Vantieghem et al. (2016)</t>
  </si>
  <si>
    <t>Levin et al. (2015)</t>
  </si>
  <si>
    <t>Journal of Insect Conservation</t>
  </si>
  <si>
    <t>Belgium</t>
  </si>
  <si>
    <t>Investigation on the quality of opportunistic citizen science data through a case study on three skipper butterflies (Hesperiidae) in Flanders (northern Belgium) using photographs uploaded with observations in data portals.</t>
  </si>
  <si>
    <t>Waarnemingen</t>
  </si>
  <si>
    <t>2011-2015</t>
  </si>
  <si>
    <t>18,958</t>
  </si>
  <si>
    <t>Inexperienced volunteer recorders are likely to induce errors in public online data portals. Quality checks of such data are essential to assure their correct use.
Unverified citizen science data may lead to inappropriate conservation and policy measures.</t>
  </si>
  <si>
    <t>Dunbar et al. (2016)</t>
  </si>
  <si>
    <t>Marine Turtle Newsletter</t>
  </si>
  <si>
    <t>Peru</t>
  </si>
  <si>
    <t xml:space="preserve">Reflections on the first sea turtle Photo ID workshop - ideas and methods on current PID platforms and uses. </t>
  </si>
  <si>
    <t>Pic4Turtle
Image-Based Ecological Information System (IBEIS)
Wildbook</t>
  </si>
  <si>
    <t>Common themes that came out of the presentations were: the requirement for high quality images repeatedly taken from approximately the same angles and distances; the need to manipulate all photos with spots, lines, or polygons; the lack of analytical power within current PID programs; the need for meta-data handling within PID systems; the lack of connectivity between current PID programs which limits turtle identifications across platforms; and how to engage the public to increase the amount of high quality images from an area.</t>
  </si>
  <si>
    <t>Dickinson et al. (2012)</t>
  </si>
  <si>
    <t>A review of the current state of citizen science as a tool for ecological research and public engagement.</t>
  </si>
  <si>
    <t>Facebook</t>
  </si>
  <si>
    <t>In combining research with public education, citizen science also addresses broader societal impacts by engaging members of the public in authentic research experiences
at various stages in the scientific process and using modern communication tools to recruit and retain participants.
New developments in information science – especially in data informatics, graphical user interfaces, and geographic information system-based web applications, which can now be ported to smartphones and other hand-held devices – have been vital to the emergence of citizen science.</t>
  </si>
  <si>
    <t>Parham (2015)</t>
  </si>
  <si>
    <t>N/A (Master's thesis)</t>
  </si>
  <si>
    <t>This paper investigates the use of photos taken by citizen scientists to estimate population sizes of zebras and giraffes in the Nairobi National Park.</t>
  </si>
  <si>
    <t>IBEIS</t>
  </si>
  <si>
    <t>A passive, appearance-based identication approach (photographic censusing) is capable of producing a population estimate and generating other useful statistics for the Nairobi National Park.</t>
  </si>
  <si>
    <t>Carpentier et al. (2016)</t>
  </si>
  <si>
    <t>Journal of Experimental Marine Biology and Ecology</t>
  </si>
  <si>
    <t>This paper studies the stability of facial scale patterns in identifying green sea turtles through the use of citizen science photo-identification.</t>
  </si>
  <si>
    <t>TORSOOI (TORtues
marines du Sud-Ouest de l'Océan Indien)</t>
  </si>
  <si>
    <t>11 years</t>
  </si>
  <si>
    <t>Citizen science photo-ID is a completely non-invasive technique which is of particular interest for species of conservation concern, such as sea turtles. Information obtained from photo-ID is highly valuable as it can help the development of effective conservation plans while also raising public awareness.</t>
  </si>
  <si>
    <t>White et al. (2015)</t>
  </si>
  <si>
    <t>Ecosphere</t>
  </si>
  <si>
    <t>Modern action ecology is strongly geared towards using  transdisciplinary, technology-driven measures to provide targeted solutions to urgent ecological problems, These measures are growing increasingly reliant on ‘big data’ sources and global, rapid communication platforms for data acquisition.</t>
  </si>
  <si>
    <t>iNaturalist
eBird</t>
  </si>
  <si>
    <t>iNaturalist</t>
  </si>
  <si>
    <t>Global Biodiversity Information Facility (GBIF)
Map of Life</t>
  </si>
  <si>
    <t>Dedicated and SNS and other</t>
  </si>
  <si>
    <t>BeeWatch</t>
  </si>
  <si>
    <t>BeeWatch
ECOCEAN Whale Shark Photo-Identification Library</t>
  </si>
  <si>
    <t>Facebook, Twitter, YouTube, Flickr, Instagram</t>
  </si>
  <si>
    <t>van der Wal et al. (2015)</t>
  </si>
  <si>
    <t>Ambio</t>
  </si>
  <si>
    <t>2011-2014</t>
  </si>
  <si>
    <t>National Biodiversity Network (NBN)</t>
  </si>
  <si>
    <t>Geotagging</t>
  </si>
  <si>
    <t>Lay citizen science records displayed more extensive geographic coverage, reflecting human population density, thus offering better opportunities to account for recording effort.
Recommend the complementing of skilled naturalist recording with lay citizen science programmes to obtain nation-wide capability.</t>
  </si>
  <si>
    <t>Assess the ability of traditional biological recording schemes and lay citizen science approaches to gather data on species distributions and changes</t>
  </si>
  <si>
    <t>Exploration of a new approach in ecological research: "action ecology". How is this approach defined and how can it be distinguised from related subfields in applied ecology and ecological management.</t>
  </si>
  <si>
    <t>Twitter and Facebook</t>
  </si>
  <si>
    <t>Year</t>
  </si>
  <si>
    <t>Future research</t>
  </si>
  <si>
    <t>Instagram</t>
  </si>
  <si>
    <t>France</t>
  </si>
  <si>
    <t xml:space="preserve">Monitoring studies that include all elements of the population, requiring the monitoring of the species at an international scale. </t>
  </si>
  <si>
    <t>Examine landscape attributes that explain both the spatial distribution and temporal changes in nature-based recreation</t>
  </si>
  <si>
    <t>Explore further this meaning of ‘everybody’s happy’. It seems to characterise recreational activities, so related studies in other recreational settings would help rapidly advance our understanding of this emergent concept.</t>
  </si>
  <si>
    <t xml:space="preserve">Need to further explore: Potential and limitations of technology based strategies. Also, issue that voluntary participation attracts response from visitors with already positive attitudes, potentially overshadowing more critical opinions. </t>
  </si>
  <si>
    <t xml:space="preserve">Replication of this type of research at other tourism destinations and attractions is required to provide more comprehensive scrutiny of VEP. </t>
  </si>
  <si>
    <t>Understanding the inherent biases in the geographies and user base of data samples from social media.</t>
  </si>
  <si>
    <t>Future research should focus on the effects of environmental variables on both shark encounter rates and detectability.</t>
  </si>
  <si>
    <t>Future research should consider invoking theories that may more fully explain tourist experiences and behaviours at sites. For example, involvement theory has been extensively applied in tourism research (Brey &amp; Lehto, 2007) and might bevery relevant in this particular context.</t>
  </si>
  <si>
    <t>Expland Twitter content analysis into individual users vs. commercial or non-profit organizations, in order to better understand their divergent opinions</t>
  </si>
  <si>
    <t>Future consideration should also be given to taxonomic groups not included in the present study, such as reptiles, amphibians, fish, invertebrates, plants and fungi.
Microblogs and other social networking services offer much potential for future studies, which should be based on refined categorization schemes and analytical methods developed in the social sciences.</t>
  </si>
  <si>
    <t xml:space="preserve">Further investigations into sources of bias, representation, and interpretation in social-media-related data. 
</t>
  </si>
  <si>
    <t xml:space="preserve">Combine analysis with a point-of-interest database, further analyse the photocontent (e.g. via tag analysis or ‘geo-photo browser’ tool), to identify private and/or public events and participation by domestic versus foreign visitors. </t>
  </si>
  <si>
    <t>Investigate additional features including using more sophisticated computer vision techniques to analyze visual content. 
Explore a variety of other ecological phenomena, including those for which high quality ground truth is not available, such as migration patterns of wildlife and the
distributions of blooming flowers.</t>
  </si>
  <si>
    <t>Additional research efforts should address methods that enable a better understanding of the demographic characteristics of social media users and develop improved filtering techniques involving natural language and automatic image processing. More research focused in these areas will reduce the technological knowledge and expertise needed to examine social media data for any number of research applications.</t>
  </si>
  <si>
    <t>Need for further validation of these data sources and addressing uncertainty in VGI data.</t>
  </si>
  <si>
    <t>Need to address: geographic and content biases, self-selecting users and ethical concerns in social media data research.</t>
  </si>
  <si>
    <t>Future applications may include the analysis of off-trail movements to predict the intensity of trampling.</t>
  </si>
  <si>
    <t xml:space="preserve">Addresses the existing limitations and make work more clearly identifiable/accessible.
More empirical research is needed to support the contributions social media can make to addressing environmental challenges, and which prioritizes sustainable behavior as the outcome variable.
Future work should utilize diverse samples in terms of geographical location and should include groups that are not already highly engaged.
Greater interdisciplinary needed in fields spanning information systems, HCI, green IT, ecology, environmental science, marketing, and psychology.
 </t>
  </si>
  <si>
    <t>Future modeling of South Ningaloo as a separate study area may provide additional guidance on how to better define target population.</t>
  </si>
  <si>
    <t>Future research using VEP in trail settings should be undertaken in various settings, in different seasons, and with larger and more varied samples.
application of this technique with different age groups (e.g., children and adolescents), in varying natural environments, and with participants from different cultural back-grounds.</t>
  </si>
  <si>
    <t>Future work on analyzing the populations within the NNP should place focus on completing and augmenting the data collected during the GZGC. The continuation of this passive monitoring is required to eventually produce a robust, unbiased population estimate, analyze seasonal trends in the ecosystem of the park, and potentially estimate the average life-expectancy of the animals.
Need for additional studies performed at other conservancies across Kenya and in other countries where identifying native or endangered populations of animals is a main goal.</t>
  </si>
  <si>
    <t>Further work will be needed as well to assess the degree to which this data source is useful regarding less-well known elements of biodiversity beyond birds and butterflies. Finally, it will be very useful to explore more SNSs beyond Flickr, which might have promise for additional regions and taxonomic groups.</t>
  </si>
  <si>
    <t xml:space="preserve">Suggestion for a future of enhanced interdisciplinary work. </t>
  </si>
  <si>
    <t xml:space="preserve">Further study on the quality of the relationships between recorders, recording schemes and societies, and the national repository. </t>
  </si>
  <si>
    <t>Long-term data sets will allow changes in species distributions to be mapped, or changes in phenology (times of first and last sightings) to be recorded.
In the long-term, such processes could be combined with automatic, computer identification of species, or even for some species, of individuals.</t>
  </si>
  <si>
    <t>Location (continent)</t>
  </si>
  <si>
    <t>North America</t>
  </si>
  <si>
    <t>Asia</t>
  </si>
  <si>
    <t>South America</t>
  </si>
  <si>
    <t>General public</t>
  </si>
  <si>
    <t>Tour operators</t>
  </si>
  <si>
    <t>General public &amp; Researchers</t>
  </si>
  <si>
    <t>Tour operators &amp; Researchers</t>
  </si>
  <si>
    <t>1, 2</t>
  </si>
  <si>
    <t>People vs. Ecological</t>
  </si>
  <si>
    <t>Ecological</t>
  </si>
  <si>
    <t>Social</t>
  </si>
  <si>
    <t>Further analysis of social media needed to provide managers with broader insights into public opinion compared to those afforded by traditional methods on a wide range of issues important to park management.</t>
  </si>
  <si>
    <t>Lu &amp; Stepchenkova (2011)</t>
  </si>
  <si>
    <t>An exploratory investigation into the drivers of satisfaction and dissatisfaction in the context of ecotourism, with a focus on ecolodge stay experiences. The attributes pertinent to ecotourists’ satisfaction were identified using content analysis of qualitative datadonline reviews posted by ecotourists on the website TripAdvisor .</t>
  </si>
  <si>
    <t>The selection of UGC as a data source allowed rich authentic data to be the basis for identification of satisfaction attributes.
The study contributed to the literature through identification of ecolodge attributes that were specific for the U.S. ecotourist market. It suggested viable strategies to sort managerial priorities when customer satisfaction is the company’s goal.</t>
  </si>
  <si>
    <t>Future satisfaction studies in a variety of tourism, hospitality, and business contexts.</t>
  </si>
  <si>
    <t>Social network data can have many potential uses including development of interactive maps of species distributions. 
Potential to use social network photosharing to monitor population sizes and measure behaviour and movement of individual animals using citizen scientists’ photographs.
Challenges: slightly over 40% of photographs submitted were not correctly uploaded and limitations in the technique were evident in identifying species from a significant proportion of the photos.
Suggest the use of a specialist group within an existing social network.</t>
  </si>
  <si>
    <t>This study provides a review of photo-based landscape perception research approaches that can be used for assessment of tourists’ visual landscape perceptions.</t>
  </si>
  <si>
    <t>Further work is needed to explore the utility of this approach at locations that are not major attractions or landmarks. Other social media such as geotagged tweets might serve as more effective proxies for some types of recreation, particularly in urban areas.</t>
  </si>
  <si>
    <t>Social or ecological based</t>
  </si>
  <si>
    <t>Giant Panda</t>
  </si>
  <si>
    <t>Zebra and Giraffe</t>
  </si>
  <si>
    <t>Green sea turtle</t>
  </si>
  <si>
    <t>Bee</t>
  </si>
  <si>
    <t>Skipper butterfly</t>
  </si>
  <si>
    <t>Castley et al. (2012)</t>
  </si>
  <si>
    <t>Geographical Research</t>
  </si>
  <si>
    <t>Africa and Australia</t>
  </si>
  <si>
    <t>This paper assesses what pre-visit pictures (photographic images) are used by online wildlife tour operators and if they reflect the species
tourists may likely see when participating in a tour.</t>
  </si>
  <si>
    <t>Tour operator websites</t>
  </si>
  <si>
    <t>It appears that the images used on the Internet by English tour operators are likely to reflect on-site experiences of the wildlife tourist to these destinations, based on the visibility of attractions. 
The visibility of wildlife and/or scenery appears to be a much more important selective filter in the use of online imagery than the status of any particular species.</t>
  </si>
  <si>
    <t>Further work analysing the cross-cultural context and use of pictures representing attractions online, and indeed the increasing role of the
Internet in forming and changing destination images is required.</t>
  </si>
  <si>
    <t>South Africa and Australia</t>
  </si>
  <si>
    <t>Tenkanen et al. (2017)</t>
  </si>
  <si>
    <t>Africa and Europe</t>
  </si>
  <si>
    <t>South Africa and Finland</t>
  </si>
  <si>
    <t>Assessing usability of social media data for visitor monitoring in protected areas</t>
  </si>
  <si>
    <t>Instagram, Flickr, Twitter</t>
  </si>
  <si>
    <t>Hausmann et al. (2017b)</t>
  </si>
  <si>
    <t>Social media reveal that
charismatic species are not the
main attractor of ecotourists to
sub-Saharan protected areas</t>
  </si>
  <si>
    <t>Journal of Environmental Management</t>
  </si>
  <si>
    <t>Measuring recreational visitation at U.S. National Parks with crowdsourced
photographs</t>
  </si>
  <si>
    <t>2007-2012</t>
  </si>
  <si>
    <t>Sessions et al. (2016)</t>
  </si>
  <si>
    <t>Walden-Schreiner et al. (2018)</t>
  </si>
  <si>
    <t>General Public</t>
  </si>
  <si>
    <t>~7000</t>
  </si>
  <si>
    <t>2010-2016</t>
  </si>
  <si>
    <t>Using crowd-sourced photos to assess seasonal patterns of visitor use in mountain-protected areas</t>
  </si>
  <si>
    <t>Argentina and Australia</t>
  </si>
  <si>
    <t>Walden-Schreiner (2017)</t>
  </si>
  <si>
    <t>Integrating Geospatial Resource use and Environmental Data at Varying Scales for Protected Area Conservation.</t>
  </si>
  <si>
    <t>USA and Australia</t>
  </si>
  <si>
    <t>~12000</t>
  </si>
  <si>
    <t>South America and Australia</t>
  </si>
  <si>
    <t>North America and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</si>
</sst>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i/>
      <sz val="11"/>
      <color theme="1"/>
      <name val="Calibri"/>
      <family val="2"/>
      <scheme val="minor"/>
    </font>
    <font>
      <sz val="11"/>
      <name val="Calibri"/>
      <family val="2"/>
      <scheme val="minor"/>
    </font>
    <font>
      <i/>
      <sz val="11"/>
      <name val="Calibri"/>
      <family val="2"/>
      <scheme val="minor"/>
    </font>
    <font>
      <sz val="9"/>
      <color indexed="81"/>
      <name val="Tahoma"/>
      <family val="2"/>
    </font>
    <font>
      <b/>
      <sz val="9"/>
      <color indexed="81"/>
      <name val="Tahoma"/>
      <family val="2"/>
    </font>
    <font>
      <sz val="11"/>
      <color rgb="FF7030A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wrapText="1"/>
    </xf>
    <xf numFmtId="0" fontId="3" fillId="0" borderId="0" xfId="0" applyFont="1" applyAlignment="1">
      <alignment vertical="top" wrapText="1"/>
    </xf>
    <xf numFmtId="0" fontId="0" fillId="0" borderId="0" xfId="0" applyFill="1" applyBorder="1" applyAlignment="1">
      <alignment vertical="top" wrapText="1"/>
    </xf>
    <xf numFmtId="17" fontId="0" fillId="0" borderId="0" xfId="0" applyNumberFormat="1" applyAlignment="1">
      <alignment vertical="top" wrapText="1"/>
    </xf>
    <xf numFmtId="0" fontId="0"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0" fillId="0" borderId="0" xfId="0" applyAlignment="1">
      <alignment wrapText="1"/>
    </xf>
    <xf numFmtId="0" fontId="0" fillId="2" borderId="1" xfId="0" applyFill="1" applyBorder="1" applyAlignment="1">
      <alignment horizontal="center" vertical="top" wrapText="1"/>
    </xf>
    <xf numFmtId="17" fontId="0" fillId="0" borderId="0" xfId="0" quotePrefix="1" applyNumberFormat="1" applyAlignment="1">
      <alignment vertical="top" wrapText="1"/>
    </xf>
    <xf numFmtId="0" fontId="0" fillId="0" borderId="0" xfId="0" applyAlignment="1"/>
    <xf numFmtId="0" fontId="0" fillId="2" borderId="1" xfId="0" applyFont="1" applyFill="1" applyBorder="1" applyAlignment="1">
      <alignment horizontal="center" vertical="top"/>
    </xf>
    <xf numFmtId="0" fontId="2" fillId="0" borderId="0" xfId="0" applyFont="1" applyAlignment="1">
      <alignment vertical="top"/>
    </xf>
    <xf numFmtId="49" fontId="0" fillId="0" borderId="0" xfId="0" applyNumberFormat="1" applyAlignment="1">
      <alignment vertical="top" wrapText="1"/>
    </xf>
    <xf numFmtId="49" fontId="0" fillId="0" borderId="0" xfId="0" applyNumberFormat="1" applyAlignment="1">
      <alignment horizontal="right" vertical="top" wrapText="1"/>
    </xf>
    <xf numFmtId="49" fontId="2" fillId="0" borderId="0" xfId="0" applyNumberFormat="1" applyFont="1" applyAlignment="1">
      <alignment vertical="top" wrapText="1"/>
    </xf>
    <xf numFmtId="49" fontId="0" fillId="0" borderId="0" xfId="0" applyNumberFormat="1" applyAlignment="1">
      <alignment wrapText="1"/>
    </xf>
    <xf numFmtId="0" fontId="0" fillId="0" borderId="0" xfId="0" applyNumberFormat="1" applyAlignment="1">
      <alignment vertical="top" wrapText="1"/>
    </xf>
    <xf numFmtId="0" fontId="1" fillId="0" borderId="0" xfId="0" applyFont="1"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right"/>
    </xf>
    <xf numFmtId="10" fontId="0" fillId="0" borderId="0" xfId="0" applyNumberFormat="1" applyAlignment="1">
      <alignment vertical="top" wrapText="1"/>
    </xf>
    <xf numFmtId="0" fontId="0" fillId="0" borderId="0" xfId="0" applyAlignment="1">
      <alignment horizontal="center" vertical="top" wrapText="1"/>
    </xf>
    <xf numFmtId="3" fontId="0" fillId="0" borderId="0" xfId="0" applyNumberFormat="1" applyAlignment="1">
      <alignment wrapText="1"/>
    </xf>
    <xf numFmtId="0" fontId="6" fillId="0" borderId="1"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vertical="top"/>
    </xf>
    <xf numFmtId="0" fontId="6" fillId="0" borderId="0" xfId="0" applyFont="1"/>
    <xf numFmtId="0" fontId="0" fillId="0" borderId="0" xfId="0" applyAlignment="1">
      <alignment horizontal="left" wrapText="1"/>
    </xf>
    <xf numFmtId="0" fontId="6" fillId="0" borderId="0" xfId="0" applyFont="1" applyAlignment="1"/>
  </cellXfs>
  <cellStyles count="1">
    <cellStyle name="Normal" xfId="0" builtinId="0"/>
  </cellStyles>
  <dxfs count="0"/>
  <tableStyles count="0" defaultTableStyle="TableStyleMedium2" defaultPivotStyle="PivotStyleLight16"/>
  <colors>
    <mruColors>
      <color rgb="FFFF6600"/>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0"/>
  <sheetViews>
    <sheetView tabSelected="1" zoomScale="80" zoomScaleNormal="80" workbookViewId="0">
      <pane xSplit="1" ySplit="1" topLeftCell="B2" activePane="bottomRight" state="frozen"/>
      <selection pane="topRight" activeCell="B1" sqref="B1"/>
      <selection pane="bottomLeft" activeCell="A2" sqref="A2"/>
      <selection pane="bottomRight" activeCell="N53" sqref="N53"/>
    </sheetView>
  </sheetViews>
  <sheetFormatPr defaultRowHeight="15" x14ac:dyDescent="0.25"/>
  <cols>
    <col min="1" max="2" width="14.42578125" style="10" customWidth="1"/>
    <col min="3" max="3" width="17.140625" style="21" customWidth="1"/>
    <col min="4" max="4" width="16.140625" style="10" bestFit="1" customWidth="1"/>
    <col min="5" max="5" width="16.140625" style="10" customWidth="1"/>
    <col min="6" max="6" width="17.5703125" style="10" customWidth="1"/>
    <col min="7" max="7" width="38.5703125" style="10" customWidth="1"/>
    <col min="8" max="8" width="18" bestFit="1" customWidth="1"/>
    <col min="9" max="9" width="34" style="22" customWidth="1"/>
    <col min="10" max="10" width="39.42578125" customWidth="1"/>
    <col min="11" max="11" width="31.85546875" customWidth="1"/>
    <col min="12" max="12" width="26.140625" customWidth="1"/>
    <col min="13" max="13" width="26.140625" style="10" customWidth="1"/>
    <col min="14" max="15" width="23.7109375" customWidth="1"/>
    <col min="16" max="17" width="27.140625" style="10" customWidth="1"/>
    <col min="18" max="19" width="26.85546875" style="10" customWidth="1"/>
    <col min="20" max="20" width="11.7109375" style="13" customWidth="1"/>
    <col min="21" max="21" width="62.85546875" style="10" customWidth="1"/>
    <col min="22" max="22" width="51.5703125" customWidth="1"/>
    <col min="23" max="23" width="10.7109375" style="31" bestFit="1" customWidth="1"/>
    <col min="24" max="24" width="15.85546875" bestFit="1" customWidth="1"/>
    <col min="25" max="25" width="9.140625" customWidth="1"/>
  </cols>
  <sheetData>
    <row r="1" spans="1:33" s="9" customFormat="1" ht="43.5" customHeight="1" x14ac:dyDescent="0.25">
      <c r="A1" s="8" t="s">
        <v>1</v>
      </c>
      <c r="B1" s="8" t="s">
        <v>297</v>
      </c>
      <c r="C1" s="8" t="s">
        <v>0</v>
      </c>
      <c r="D1" s="8" t="s">
        <v>191</v>
      </c>
      <c r="E1" s="8" t="s">
        <v>326</v>
      </c>
      <c r="F1" s="8" t="s">
        <v>2</v>
      </c>
      <c r="G1" s="8" t="s">
        <v>4</v>
      </c>
      <c r="H1" s="26" t="s">
        <v>346</v>
      </c>
      <c r="I1" s="8" t="s">
        <v>120</v>
      </c>
      <c r="J1" s="8" t="s">
        <v>28</v>
      </c>
      <c r="K1" s="8" t="s">
        <v>30</v>
      </c>
      <c r="L1" s="8" t="s">
        <v>3</v>
      </c>
      <c r="M1" s="11" t="s">
        <v>128</v>
      </c>
      <c r="N1" s="11" t="s">
        <v>127</v>
      </c>
      <c r="O1" s="8" t="s">
        <v>8</v>
      </c>
      <c r="P1" s="8" t="s">
        <v>175</v>
      </c>
      <c r="Q1" s="8" t="s">
        <v>242</v>
      </c>
      <c r="R1" s="8" t="s">
        <v>25</v>
      </c>
      <c r="S1" s="8" t="s">
        <v>230</v>
      </c>
      <c r="T1" s="14" t="s">
        <v>292</v>
      </c>
      <c r="U1" s="8" t="s">
        <v>5</v>
      </c>
      <c r="V1" s="8" t="s">
        <v>298</v>
      </c>
      <c r="W1" s="28" t="s">
        <v>335</v>
      </c>
    </row>
    <row r="2" spans="1:33" s="2" customFormat="1" ht="105" x14ac:dyDescent="0.25">
      <c r="A2" s="2" t="s">
        <v>6</v>
      </c>
      <c r="B2" s="2">
        <v>2015</v>
      </c>
      <c r="C2" s="1" t="s">
        <v>7</v>
      </c>
      <c r="D2" s="2" t="s">
        <v>17</v>
      </c>
      <c r="E2" s="2" t="s">
        <v>193</v>
      </c>
      <c r="F2" s="2" t="s">
        <v>9</v>
      </c>
      <c r="G2" s="2" t="s">
        <v>14</v>
      </c>
      <c r="H2" s="2" t="s">
        <v>337</v>
      </c>
      <c r="I2" s="22" t="s">
        <v>330</v>
      </c>
      <c r="J2" s="4" t="s">
        <v>27</v>
      </c>
      <c r="K2" s="2" t="s">
        <v>17</v>
      </c>
      <c r="L2" s="2" t="s">
        <v>10</v>
      </c>
      <c r="M2" s="2" t="s">
        <v>17</v>
      </c>
      <c r="N2" s="2" t="s">
        <v>11</v>
      </c>
      <c r="O2" s="2" t="s">
        <v>12</v>
      </c>
      <c r="P2" s="16" t="s">
        <v>17</v>
      </c>
      <c r="Q2" s="20" t="s">
        <v>17</v>
      </c>
      <c r="R2" s="2" t="s">
        <v>17</v>
      </c>
      <c r="S2" s="2" t="s">
        <v>17</v>
      </c>
      <c r="T2" s="3" t="s">
        <v>13</v>
      </c>
      <c r="U2" s="2" t="s">
        <v>195</v>
      </c>
      <c r="V2" s="2" t="s">
        <v>17</v>
      </c>
      <c r="W2" s="29">
        <v>1</v>
      </c>
      <c r="AG2" s="2" t="str">
        <f>IF(AND(D2="Australia",W2=2),1,"")</f>
        <v/>
      </c>
    </row>
    <row r="3" spans="1:33" s="2" customFormat="1" ht="97.5" customHeight="1" x14ac:dyDescent="0.25">
      <c r="A3" s="2" t="s">
        <v>19</v>
      </c>
      <c r="B3" s="2">
        <v>2012</v>
      </c>
      <c r="C3" s="1" t="s">
        <v>20</v>
      </c>
      <c r="D3" s="2" t="s">
        <v>21</v>
      </c>
      <c r="E3" s="2" t="s">
        <v>328</v>
      </c>
      <c r="F3" s="2" t="s">
        <v>22</v>
      </c>
      <c r="G3" s="2" t="s">
        <v>23</v>
      </c>
      <c r="H3" s="2" t="s">
        <v>336</v>
      </c>
      <c r="I3" s="22" t="s">
        <v>332</v>
      </c>
      <c r="J3" s="2" t="s">
        <v>26</v>
      </c>
      <c r="K3" s="2" t="s">
        <v>31</v>
      </c>
      <c r="L3" s="2" t="s">
        <v>29</v>
      </c>
      <c r="M3" s="2" t="s">
        <v>17</v>
      </c>
      <c r="N3" s="2" t="s">
        <v>11</v>
      </c>
      <c r="O3" s="2" t="s">
        <v>12</v>
      </c>
      <c r="P3" s="17" t="s">
        <v>190</v>
      </c>
      <c r="Q3" s="20" t="s">
        <v>245</v>
      </c>
      <c r="R3" s="2" t="s">
        <v>24</v>
      </c>
      <c r="S3" s="2" t="s">
        <v>237</v>
      </c>
      <c r="T3" s="3" t="s">
        <v>13</v>
      </c>
      <c r="U3" s="2" t="s">
        <v>194</v>
      </c>
      <c r="V3" s="2" t="s">
        <v>301</v>
      </c>
      <c r="W3" s="29">
        <v>2</v>
      </c>
      <c r="AG3" s="2" t="str">
        <f t="shared" ref="AG3:AG46" si="0">IF(AND(D3="Australia",W3=2),1,"")</f>
        <v/>
      </c>
    </row>
    <row r="4" spans="1:33" s="4" customFormat="1" ht="96" customHeight="1" x14ac:dyDescent="0.25">
      <c r="A4" s="4" t="s">
        <v>32</v>
      </c>
      <c r="B4" s="4">
        <v>2014</v>
      </c>
      <c r="C4" s="5" t="s">
        <v>33</v>
      </c>
      <c r="D4" s="4" t="s">
        <v>86</v>
      </c>
      <c r="E4" s="4" t="s">
        <v>327</v>
      </c>
      <c r="F4" s="4" t="s">
        <v>17</v>
      </c>
      <c r="G4" s="4" t="s">
        <v>34</v>
      </c>
      <c r="H4" s="4" t="s">
        <v>337</v>
      </c>
      <c r="I4" s="23" t="s">
        <v>330</v>
      </c>
      <c r="J4" s="4" t="s">
        <v>27</v>
      </c>
      <c r="K4" s="4" t="s">
        <v>17</v>
      </c>
      <c r="L4" s="4" t="s">
        <v>10</v>
      </c>
      <c r="M4" s="2" t="s">
        <v>17</v>
      </c>
      <c r="N4" s="4" t="s">
        <v>229</v>
      </c>
      <c r="O4" s="4" t="s">
        <v>12</v>
      </c>
      <c r="P4" s="18">
        <v>1087</v>
      </c>
      <c r="Q4" s="20" t="s">
        <v>240</v>
      </c>
      <c r="R4" s="4" t="s">
        <v>35</v>
      </c>
      <c r="S4" s="2" t="s">
        <v>237</v>
      </c>
      <c r="T4" s="15" t="s">
        <v>13</v>
      </c>
      <c r="U4" s="4" t="s">
        <v>196</v>
      </c>
      <c r="V4" s="4" t="s">
        <v>338</v>
      </c>
      <c r="W4" s="29">
        <v>1</v>
      </c>
      <c r="X4" s="2"/>
      <c r="AG4" s="2" t="str">
        <f t="shared" si="0"/>
        <v/>
      </c>
    </row>
    <row r="5" spans="1:33" s="3" customFormat="1" ht="177" customHeight="1" x14ac:dyDescent="0.25">
      <c r="A5" s="6" t="s">
        <v>36</v>
      </c>
      <c r="B5" s="6">
        <v>2016</v>
      </c>
      <c r="C5" s="1" t="s">
        <v>7</v>
      </c>
      <c r="D5" s="6" t="s">
        <v>86</v>
      </c>
      <c r="E5" s="6" t="s">
        <v>327</v>
      </c>
      <c r="F5" s="6" t="s">
        <v>17</v>
      </c>
      <c r="G5" s="2" t="s">
        <v>37</v>
      </c>
      <c r="H5" s="3" t="s">
        <v>337</v>
      </c>
      <c r="I5" s="22" t="s">
        <v>49</v>
      </c>
      <c r="J5" s="4" t="s">
        <v>27</v>
      </c>
      <c r="K5" s="3" t="s">
        <v>17</v>
      </c>
      <c r="L5" s="3" t="s">
        <v>10</v>
      </c>
      <c r="M5" s="2" t="s">
        <v>17</v>
      </c>
      <c r="N5" s="3" t="s">
        <v>11</v>
      </c>
      <c r="O5" s="3" t="s">
        <v>12</v>
      </c>
      <c r="P5" s="16" t="s">
        <v>17</v>
      </c>
      <c r="Q5" s="20" t="s">
        <v>17</v>
      </c>
      <c r="R5" s="2" t="s">
        <v>38</v>
      </c>
      <c r="S5" s="2" t="s">
        <v>237</v>
      </c>
      <c r="T5" s="3" t="s">
        <v>39</v>
      </c>
      <c r="U5" s="2" t="s">
        <v>197</v>
      </c>
      <c r="V5" s="2" t="s">
        <v>302</v>
      </c>
      <c r="W5" s="30">
        <v>1</v>
      </c>
      <c r="X5" s="2"/>
      <c r="AG5" s="2" t="str">
        <f t="shared" si="0"/>
        <v/>
      </c>
    </row>
    <row r="6" spans="1:33" s="3" customFormat="1" ht="112.5" customHeight="1" x14ac:dyDescent="0.25">
      <c r="A6" s="6" t="s">
        <v>40</v>
      </c>
      <c r="B6" s="6">
        <v>2016</v>
      </c>
      <c r="C6" s="1" t="s">
        <v>41</v>
      </c>
      <c r="D6" s="6" t="s">
        <v>117</v>
      </c>
      <c r="E6" s="6" t="s">
        <v>117</v>
      </c>
      <c r="F6" s="6" t="s">
        <v>22</v>
      </c>
      <c r="G6" s="2" t="s">
        <v>42</v>
      </c>
      <c r="H6" s="3" t="s">
        <v>336</v>
      </c>
      <c r="I6" s="22" t="s">
        <v>332</v>
      </c>
      <c r="J6" s="2" t="s">
        <v>92</v>
      </c>
      <c r="K6" s="2" t="s">
        <v>43</v>
      </c>
      <c r="L6" s="2" t="s">
        <v>17</v>
      </c>
      <c r="M6" s="2" t="s">
        <v>17</v>
      </c>
      <c r="N6" s="2" t="s">
        <v>11</v>
      </c>
      <c r="O6" s="2" t="s">
        <v>12</v>
      </c>
      <c r="P6" s="16" t="s">
        <v>17</v>
      </c>
      <c r="Q6" s="20" t="s">
        <v>17</v>
      </c>
      <c r="R6" s="2" t="s">
        <v>44</v>
      </c>
      <c r="S6" s="2" t="s">
        <v>237</v>
      </c>
      <c r="T6" s="3" t="s">
        <v>13</v>
      </c>
      <c r="U6" s="2" t="s">
        <v>45</v>
      </c>
      <c r="V6" s="3" t="s">
        <v>17</v>
      </c>
      <c r="W6" s="30">
        <v>2</v>
      </c>
      <c r="X6" s="2"/>
      <c r="AG6" s="2">
        <f t="shared" si="0"/>
        <v>1</v>
      </c>
    </row>
    <row r="7" spans="1:33" s="2" customFormat="1" ht="75" x14ac:dyDescent="0.25">
      <c r="A7" s="6" t="s">
        <v>46</v>
      </c>
      <c r="B7" s="6">
        <v>2013</v>
      </c>
      <c r="C7" s="1" t="s">
        <v>47</v>
      </c>
      <c r="D7" s="2" t="s">
        <v>117</v>
      </c>
      <c r="E7" s="2" t="s">
        <v>117</v>
      </c>
      <c r="F7" s="2" t="s">
        <v>17</v>
      </c>
      <c r="G7" s="2" t="s">
        <v>48</v>
      </c>
      <c r="H7" s="2" t="s">
        <v>337</v>
      </c>
      <c r="I7" s="22" t="s">
        <v>49</v>
      </c>
      <c r="J7" s="3" t="s">
        <v>17</v>
      </c>
      <c r="K7" s="2" t="s">
        <v>17</v>
      </c>
      <c r="L7" s="2" t="s">
        <v>17</v>
      </c>
      <c r="M7" s="2" t="s">
        <v>17</v>
      </c>
      <c r="N7" s="2" t="s">
        <v>18</v>
      </c>
      <c r="O7" s="2" t="s">
        <v>12</v>
      </c>
      <c r="P7" s="16">
        <v>206</v>
      </c>
      <c r="Q7" s="20" t="s">
        <v>244</v>
      </c>
      <c r="R7" s="12" t="s">
        <v>169</v>
      </c>
      <c r="S7" s="12" t="s">
        <v>239</v>
      </c>
      <c r="T7" s="3" t="s">
        <v>13</v>
      </c>
      <c r="U7" s="2" t="s">
        <v>198</v>
      </c>
      <c r="V7" s="2" t="s">
        <v>303</v>
      </c>
      <c r="W7" s="29">
        <v>1</v>
      </c>
      <c r="AG7" s="2" t="str">
        <f t="shared" si="0"/>
        <v/>
      </c>
    </row>
    <row r="8" spans="1:33" s="2" customFormat="1" ht="135" x14ac:dyDescent="0.25">
      <c r="A8" s="6" t="s">
        <v>164</v>
      </c>
      <c r="B8" s="6">
        <v>2016</v>
      </c>
      <c r="C8" s="1" t="s">
        <v>165</v>
      </c>
      <c r="D8" s="2" t="s">
        <v>166</v>
      </c>
      <c r="E8" s="2" t="s">
        <v>111</v>
      </c>
      <c r="F8" s="2" t="s">
        <v>17</v>
      </c>
      <c r="G8" s="2" t="s">
        <v>167</v>
      </c>
      <c r="H8" s="2" t="s">
        <v>337</v>
      </c>
      <c r="I8" s="22" t="s">
        <v>49</v>
      </c>
      <c r="J8" s="3" t="s">
        <v>17</v>
      </c>
      <c r="K8" s="2" t="s">
        <v>17</v>
      </c>
      <c r="L8" s="2" t="s">
        <v>17</v>
      </c>
      <c r="M8" s="2" t="s">
        <v>17</v>
      </c>
      <c r="N8" s="2" t="s">
        <v>18</v>
      </c>
      <c r="O8" s="2" t="s">
        <v>12</v>
      </c>
      <c r="P8" s="16">
        <v>558</v>
      </c>
      <c r="Q8" s="20" t="s">
        <v>245</v>
      </c>
      <c r="R8" s="7" t="s">
        <v>168</v>
      </c>
      <c r="S8" s="7" t="s">
        <v>231</v>
      </c>
      <c r="T8" s="3" t="s">
        <v>13</v>
      </c>
      <c r="U8" s="2" t="s">
        <v>170</v>
      </c>
      <c r="V8" s="2" t="s">
        <v>304</v>
      </c>
      <c r="W8" s="29">
        <v>1</v>
      </c>
      <c r="AG8" s="2" t="str">
        <f t="shared" si="0"/>
        <v/>
      </c>
    </row>
    <row r="9" spans="1:33" s="2" customFormat="1" ht="105" x14ac:dyDescent="0.25">
      <c r="A9" s="2" t="s">
        <v>155</v>
      </c>
      <c r="B9" s="2">
        <v>2004</v>
      </c>
      <c r="C9" s="1" t="s">
        <v>73</v>
      </c>
      <c r="D9" s="2" t="s">
        <v>74</v>
      </c>
      <c r="E9" s="2" t="s">
        <v>327</v>
      </c>
      <c r="F9" s="2" t="s">
        <v>17</v>
      </c>
      <c r="G9" s="2" t="s">
        <v>75</v>
      </c>
      <c r="H9" s="2" t="s">
        <v>337</v>
      </c>
      <c r="I9" s="22" t="s">
        <v>49</v>
      </c>
      <c r="J9" s="3" t="s">
        <v>17</v>
      </c>
      <c r="K9" s="2" t="s">
        <v>17</v>
      </c>
      <c r="L9" s="2" t="s">
        <v>17</v>
      </c>
      <c r="M9" s="2" t="s">
        <v>17</v>
      </c>
      <c r="N9" s="2" t="s">
        <v>18</v>
      </c>
      <c r="O9" s="2" t="s">
        <v>12</v>
      </c>
      <c r="P9" s="16">
        <v>1642</v>
      </c>
      <c r="Q9" s="20" t="s">
        <v>240</v>
      </c>
      <c r="R9" s="2" t="s">
        <v>76</v>
      </c>
      <c r="S9" s="2" t="s">
        <v>231</v>
      </c>
      <c r="T9" s="3" t="s">
        <v>13</v>
      </c>
      <c r="U9" s="2" t="s">
        <v>77</v>
      </c>
      <c r="V9" s="2" t="s">
        <v>305</v>
      </c>
      <c r="W9" s="29">
        <v>1</v>
      </c>
      <c r="AG9" s="2" t="str">
        <f t="shared" si="0"/>
        <v/>
      </c>
    </row>
    <row r="10" spans="1:33" s="2" customFormat="1" ht="105" x14ac:dyDescent="0.25">
      <c r="A10" s="2" t="s">
        <v>248</v>
      </c>
      <c r="B10" s="2">
        <v>2016</v>
      </c>
      <c r="C10" s="1" t="s">
        <v>250</v>
      </c>
      <c r="D10" s="2" t="s">
        <v>251</v>
      </c>
      <c r="E10" s="2" t="s">
        <v>111</v>
      </c>
      <c r="F10" s="2" t="s">
        <v>351</v>
      </c>
      <c r="G10" s="2" t="s">
        <v>252</v>
      </c>
      <c r="H10" s="2" t="s">
        <v>336</v>
      </c>
      <c r="I10" s="22" t="s">
        <v>330</v>
      </c>
      <c r="J10" s="3" t="s">
        <v>92</v>
      </c>
      <c r="K10" s="2" t="s">
        <v>253</v>
      </c>
      <c r="L10" s="2" t="s">
        <v>17</v>
      </c>
      <c r="M10" s="2" t="s">
        <v>17</v>
      </c>
      <c r="N10" s="2" t="s">
        <v>11</v>
      </c>
      <c r="O10" s="2" t="s">
        <v>12</v>
      </c>
      <c r="P10" s="16" t="s">
        <v>255</v>
      </c>
      <c r="Q10" s="20" t="s">
        <v>241</v>
      </c>
      <c r="R10" s="2" t="s">
        <v>254</v>
      </c>
      <c r="S10" s="2" t="s">
        <v>233</v>
      </c>
      <c r="T10" s="3" t="s">
        <v>13</v>
      </c>
      <c r="U10" s="2" t="s">
        <v>256</v>
      </c>
      <c r="V10" s="2" t="s">
        <v>17</v>
      </c>
      <c r="W10" s="29">
        <v>2</v>
      </c>
      <c r="AG10" s="2" t="str">
        <f t="shared" si="0"/>
        <v/>
      </c>
    </row>
    <row r="11" spans="1:33" s="2" customFormat="1" ht="135" x14ac:dyDescent="0.25">
      <c r="A11" s="2" t="s">
        <v>257</v>
      </c>
      <c r="B11" s="2">
        <v>2016</v>
      </c>
      <c r="C11" s="1" t="s">
        <v>258</v>
      </c>
      <c r="D11" s="2" t="s">
        <v>259</v>
      </c>
      <c r="E11" s="2" t="s">
        <v>329</v>
      </c>
      <c r="F11" s="2" t="s">
        <v>17</v>
      </c>
      <c r="G11" s="2" t="s">
        <v>260</v>
      </c>
      <c r="H11" s="2" t="s">
        <v>336</v>
      </c>
      <c r="I11" s="22" t="s">
        <v>17</v>
      </c>
      <c r="J11" s="3" t="s">
        <v>92</v>
      </c>
      <c r="K11" s="2" t="s">
        <v>261</v>
      </c>
      <c r="L11" s="2" t="s">
        <v>17</v>
      </c>
      <c r="M11" s="2" t="s">
        <v>17</v>
      </c>
      <c r="N11" s="2" t="s">
        <v>18</v>
      </c>
      <c r="O11" s="2" t="s">
        <v>133</v>
      </c>
      <c r="P11" s="16" t="s">
        <v>17</v>
      </c>
      <c r="Q11" s="20" t="s">
        <v>17</v>
      </c>
      <c r="R11" s="2" t="s">
        <v>17</v>
      </c>
      <c r="S11" s="2" t="s">
        <v>17</v>
      </c>
      <c r="T11" s="3" t="s">
        <v>39</v>
      </c>
      <c r="U11" s="2" t="s">
        <v>262</v>
      </c>
      <c r="V11" s="2" t="s">
        <v>17</v>
      </c>
      <c r="W11" s="29">
        <v>2</v>
      </c>
      <c r="AG11" s="2" t="str">
        <f t="shared" si="0"/>
        <v/>
      </c>
    </row>
    <row r="12" spans="1:33" s="2" customFormat="1" ht="88.5" customHeight="1" x14ac:dyDescent="0.25">
      <c r="A12" s="6" t="s">
        <v>154</v>
      </c>
      <c r="B12" s="6">
        <v>2015</v>
      </c>
      <c r="C12" s="1" t="s">
        <v>50</v>
      </c>
      <c r="D12" s="2" t="s">
        <v>51</v>
      </c>
      <c r="E12" s="2" t="s">
        <v>328</v>
      </c>
      <c r="F12" s="2" t="s">
        <v>17</v>
      </c>
      <c r="G12" s="2" t="s">
        <v>53</v>
      </c>
      <c r="H12" s="2" t="s">
        <v>337</v>
      </c>
      <c r="I12" s="22" t="s">
        <v>330</v>
      </c>
      <c r="J12" s="4" t="s">
        <v>27</v>
      </c>
      <c r="K12" s="2" t="s">
        <v>17</v>
      </c>
      <c r="L12" s="2" t="s">
        <v>10</v>
      </c>
      <c r="M12" s="2" t="s">
        <v>17</v>
      </c>
      <c r="N12" s="2" t="s">
        <v>229</v>
      </c>
      <c r="O12" s="2" t="s">
        <v>12</v>
      </c>
      <c r="P12" s="16">
        <v>683</v>
      </c>
      <c r="Q12" s="20" t="s">
        <v>245</v>
      </c>
      <c r="R12" s="2" t="s">
        <v>54</v>
      </c>
      <c r="S12" s="2" t="s">
        <v>232</v>
      </c>
      <c r="T12" s="3" t="s">
        <v>39</v>
      </c>
      <c r="U12" s="2" t="s">
        <v>52</v>
      </c>
      <c r="V12" s="2" t="s">
        <v>17</v>
      </c>
      <c r="W12" s="29">
        <v>1</v>
      </c>
      <c r="AG12" s="2" t="str">
        <f t="shared" si="0"/>
        <v/>
      </c>
    </row>
    <row r="13" spans="1:33" s="2" customFormat="1" ht="138" customHeight="1" x14ac:dyDescent="0.25">
      <c r="A13" s="6" t="s">
        <v>249</v>
      </c>
      <c r="B13" s="6">
        <v>2015</v>
      </c>
      <c r="C13" s="1" t="s">
        <v>55</v>
      </c>
      <c r="D13" s="2" t="s">
        <v>17</v>
      </c>
      <c r="E13" s="2" t="s">
        <v>17</v>
      </c>
      <c r="F13" s="2" t="s">
        <v>17</v>
      </c>
      <c r="G13" s="2" t="s">
        <v>56</v>
      </c>
      <c r="H13" s="2" t="s">
        <v>337</v>
      </c>
      <c r="I13" s="22" t="s">
        <v>330</v>
      </c>
      <c r="J13" s="4" t="s">
        <v>27</v>
      </c>
      <c r="K13" s="2" t="s">
        <v>17</v>
      </c>
      <c r="L13" s="2" t="s">
        <v>10</v>
      </c>
      <c r="M13" s="2" t="s">
        <v>17</v>
      </c>
      <c r="N13" s="2" t="s">
        <v>11</v>
      </c>
      <c r="O13" s="2" t="s">
        <v>12</v>
      </c>
      <c r="P13" s="16">
        <v>187000000</v>
      </c>
      <c r="Q13" s="20" t="s">
        <v>241</v>
      </c>
      <c r="R13" s="2" t="s">
        <v>57</v>
      </c>
      <c r="S13" s="2" t="s">
        <v>237</v>
      </c>
      <c r="T13" s="3" t="s">
        <v>39</v>
      </c>
      <c r="U13" s="2" t="s">
        <v>199</v>
      </c>
      <c r="V13" s="2" t="s">
        <v>17</v>
      </c>
      <c r="W13" s="29">
        <v>1</v>
      </c>
      <c r="AG13" s="2" t="str">
        <f t="shared" si="0"/>
        <v/>
      </c>
    </row>
    <row r="14" spans="1:33" s="2" customFormat="1" ht="126.75" customHeight="1" x14ac:dyDescent="0.25">
      <c r="A14" s="2" t="s">
        <v>58</v>
      </c>
      <c r="B14" s="2">
        <v>2017</v>
      </c>
      <c r="C14" s="1" t="s">
        <v>59</v>
      </c>
      <c r="D14" s="2" t="s">
        <v>60</v>
      </c>
      <c r="E14" s="2" t="s">
        <v>111</v>
      </c>
      <c r="F14" s="2" t="s">
        <v>17</v>
      </c>
      <c r="G14" s="2" t="s">
        <v>61</v>
      </c>
      <c r="H14" s="2" t="s">
        <v>337</v>
      </c>
      <c r="I14" s="22" t="s">
        <v>330</v>
      </c>
      <c r="J14" s="4" t="s">
        <v>27</v>
      </c>
      <c r="K14" s="2" t="s">
        <v>17</v>
      </c>
      <c r="L14" s="2" t="s">
        <v>62</v>
      </c>
      <c r="M14" s="2" t="s">
        <v>17</v>
      </c>
      <c r="N14" s="2" t="s">
        <v>11</v>
      </c>
      <c r="O14" s="2" t="s">
        <v>12</v>
      </c>
      <c r="P14" s="16">
        <v>19939</v>
      </c>
      <c r="Q14" s="20" t="s">
        <v>241</v>
      </c>
      <c r="R14" s="2" t="s">
        <v>234</v>
      </c>
      <c r="S14" s="2" t="s">
        <v>233</v>
      </c>
      <c r="T14" s="3" t="s">
        <v>39</v>
      </c>
      <c r="U14" s="2" t="s">
        <v>200</v>
      </c>
      <c r="V14" s="2" t="s">
        <v>306</v>
      </c>
      <c r="W14" s="29">
        <v>1</v>
      </c>
      <c r="AG14" s="2" t="str">
        <f t="shared" si="0"/>
        <v/>
      </c>
    </row>
    <row r="15" spans="1:33" s="2" customFormat="1" ht="135" x14ac:dyDescent="0.25">
      <c r="A15" s="2" t="s">
        <v>63</v>
      </c>
      <c r="B15" s="2">
        <v>2016</v>
      </c>
      <c r="C15" s="1" t="s">
        <v>64</v>
      </c>
      <c r="D15" s="2" t="s">
        <v>65</v>
      </c>
      <c r="E15" s="2" t="s">
        <v>328</v>
      </c>
      <c r="F15" s="2" t="s">
        <v>22</v>
      </c>
      <c r="G15" s="2" t="s">
        <v>66</v>
      </c>
      <c r="H15" s="2" t="s">
        <v>336</v>
      </c>
      <c r="I15" s="22" t="s">
        <v>330</v>
      </c>
      <c r="J15" s="2" t="s">
        <v>26</v>
      </c>
      <c r="K15" s="2" t="s">
        <v>43</v>
      </c>
      <c r="L15" s="2" t="s">
        <v>67</v>
      </c>
      <c r="M15" s="2" t="s">
        <v>17</v>
      </c>
      <c r="N15" s="2" t="s">
        <v>11</v>
      </c>
      <c r="O15" s="2" t="s">
        <v>12</v>
      </c>
      <c r="P15" s="16">
        <v>85</v>
      </c>
      <c r="Q15" s="20" t="s">
        <v>243</v>
      </c>
      <c r="R15" s="2" t="s">
        <v>235</v>
      </c>
      <c r="S15" s="2" t="s">
        <v>231</v>
      </c>
      <c r="T15" s="3" t="s">
        <v>39</v>
      </c>
      <c r="U15" s="2" t="s">
        <v>201</v>
      </c>
      <c r="V15" s="2" t="s">
        <v>307</v>
      </c>
      <c r="W15" s="29">
        <v>2</v>
      </c>
      <c r="AG15" s="2" t="str">
        <f t="shared" si="0"/>
        <v/>
      </c>
    </row>
    <row r="16" spans="1:33" s="2" customFormat="1" ht="120" x14ac:dyDescent="0.25">
      <c r="A16" s="2" t="s">
        <v>115</v>
      </c>
      <c r="B16" s="2">
        <v>2013</v>
      </c>
      <c r="C16" s="1" t="s">
        <v>116</v>
      </c>
      <c r="D16" s="2" t="s">
        <v>86</v>
      </c>
      <c r="E16" s="2" t="s">
        <v>327</v>
      </c>
      <c r="F16" s="2" t="s">
        <v>17</v>
      </c>
      <c r="G16" s="2" t="s">
        <v>202</v>
      </c>
      <c r="H16" s="2" t="s">
        <v>337</v>
      </c>
      <c r="I16" s="22" t="s">
        <v>330</v>
      </c>
      <c r="J16" s="4" t="s">
        <v>27</v>
      </c>
      <c r="K16" s="2" t="s">
        <v>17</v>
      </c>
      <c r="L16" s="2" t="s">
        <v>10</v>
      </c>
      <c r="M16" s="2" t="s">
        <v>17</v>
      </c>
      <c r="N16" s="2" t="s">
        <v>229</v>
      </c>
      <c r="O16" s="2" t="s">
        <v>12</v>
      </c>
      <c r="P16" s="16" t="s">
        <v>17</v>
      </c>
      <c r="Q16" s="20" t="s">
        <v>17</v>
      </c>
      <c r="R16" s="2" t="s">
        <v>17</v>
      </c>
      <c r="S16" s="2" t="s">
        <v>17</v>
      </c>
      <c r="T16" s="3" t="s">
        <v>39</v>
      </c>
      <c r="U16" s="2" t="s">
        <v>203</v>
      </c>
      <c r="V16" s="2" t="s">
        <v>345</v>
      </c>
      <c r="W16" s="29">
        <v>1</v>
      </c>
      <c r="AG16" s="2" t="str">
        <f t="shared" si="0"/>
        <v/>
      </c>
    </row>
    <row r="17" spans="1:33" s="2" customFormat="1" ht="124.5" customHeight="1" x14ac:dyDescent="0.25">
      <c r="A17" s="2" t="s">
        <v>68</v>
      </c>
      <c r="B17" s="2">
        <v>2014</v>
      </c>
      <c r="C17" s="1" t="s">
        <v>69</v>
      </c>
      <c r="D17" s="2" t="s">
        <v>70</v>
      </c>
      <c r="E17" s="2" t="s">
        <v>328</v>
      </c>
      <c r="F17" s="2" t="s">
        <v>347</v>
      </c>
      <c r="G17" s="2" t="s">
        <v>72</v>
      </c>
      <c r="H17" s="2" t="s">
        <v>337</v>
      </c>
      <c r="I17" s="22" t="s">
        <v>49</v>
      </c>
      <c r="J17" s="4" t="s">
        <v>27</v>
      </c>
      <c r="K17" s="2" t="s">
        <v>17</v>
      </c>
      <c r="L17" s="2" t="s">
        <v>71</v>
      </c>
      <c r="M17" s="2" t="s">
        <v>17</v>
      </c>
      <c r="N17" s="2" t="s">
        <v>18</v>
      </c>
      <c r="O17" s="2" t="s">
        <v>229</v>
      </c>
      <c r="P17" s="16" t="s">
        <v>17</v>
      </c>
      <c r="Q17" s="20" t="s">
        <v>17</v>
      </c>
      <c r="R17" s="2" t="s">
        <v>17</v>
      </c>
      <c r="S17" s="2" t="s">
        <v>17</v>
      </c>
      <c r="T17" s="3" t="s">
        <v>13</v>
      </c>
      <c r="U17" s="2" t="s">
        <v>204</v>
      </c>
      <c r="V17" s="2" t="s">
        <v>308</v>
      </c>
      <c r="W17" s="29">
        <v>1</v>
      </c>
      <c r="AG17" s="2" t="str">
        <f t="shared" si="0"/>
        <v/>
      </c>
    </row>
    <row r="18" spans="1:33" s="2" customFormat="1" ht="135" customHeight="1" x14ac:dyDescent="0.25">
      <c r="A18" s="2" t="s">
        <v>78</v>
      </c>
      <c r="B18" s="2">
        <v>2016</v>
      </c>
      <c r="C18" s="1" t="s">
        <v>79</v>
      </c>
      <c r="D18" s="2" t="s">
        <v>17</v>
      </c>
      <c r="E18" s="2" t="s">
        <v>17</v>
      </c>
      <c r="F18" s="2" t="s">
        <v>17</v>
      </c>
      <c r="G18" s="2" t="s">
        <v>80</v>
      </c>
      <c r="H18" s="2" t="s">
        <v>337</v>
      </c>
      <c r="I18" s="22" t="s">
        <v>330</v>
      </c>
      <c r="J18" s="4" t="s">
        <v>27</v>
      </c>
      <c r="K18" s="2" t="s">
        <v>17</v>
      </c>
      <c r="L18" s="2" t="s">
        <v>81</v>
      </c>
      <c r="M18" s="2" t="s">
        <v>17</v>
      </c>
      <c r="N18" s="2" t="s">
        <v>229</v>
      </c>
      <c r="O18" s="2" t="s">
        <v>12</v>
      </c>
      <c r="P18" s="16" t="s">
        <v>17</v>
      </c>
      <c r="Q18" s="20" t="s">
        <v>17</v>
      </c>
      <c r="R18" s="2" t="s">
        <v>82</v>
      </c>
      <c r="S18" s="2" t="s">
        <v>231</v>
      </c>
      <c r="T18" s="3" t="s">
        <v>13</v>
      </c>
      <c r="U18" s="2" t="s">
        <v>205</v>
      </c>
      <c r="V18" s="2" t="s">
        <v>309</v>
      </c>
      <c r="W18" s="29">
        <v>1</v>
      </c>
      <c r="AG18" s="2" t="str">
        <f t="shared" si="0"/>
        <v/>
      </c>
    </row>
    <row r="19" spans="1:33" s="2" customFormat="1" ht="132.75" customHeight="1" x14ac:dyDescent="0.25">
      <c r="A19" s="2" t="s">
        <v>83</v>
      </c>
      <c r="B19" s="2">
        <v>2014</v>
      </c>
      <c r="C19" s="1" t="s">
        <v>85</v>
      </c>
      <c r="D19" s="2" t="s">
        <v>86</v>
      </c>
      <c r="E19" s="2" t="s">
        <v>327</v>
      </c>
      <c r="F19" s="2" t="s">
        <v>87</v>
      </c>
      <c r="G19" s="2" t="s">
        <v>84</v>
      </c>
      <c r="H19" s="2" t="s">
        <v>337</v>
      </c>
      <c r="I19" s="22" t="s">
        <v>330</v>
      </c>
      <c r="J19" s="4" t="s">
        <v>27</v>
      </c>
      <c r="K19" s="2" t="s">
        <v>17</v>
      </c>
      <c r="L19" s="2" t="s">
        <v>81</v>
      </c>
      <c r="M19" s="2" t="s">
        <v>17</v>
      </c>
      <c r="N19" s="2" t="s">
        <v>11</v>
      </c>
      <c r="O19" s="2" t="s">
        <v>12</v>
      </c>
      <c r="P19" s="16" t="s">
        <v>17</v>
      </c>
      <c r="Q19" s="20" t="s">
        <v>17</v>
      </c>
      <c r="R19" s="2" t="s">
        <v>88</v>
      </c>
      <c r="S19" s="2" t="s">
        <v>236</v>
      </c>
      <c r="T19" s="3" t="s">
        <v>13</v>
      </c>
      <c r="U19" s="2" t="s">
        <v>206</v>
      </c>
      <c r="V19" s="2" t="s">
        <v>310</v>
      </c>
      <c r="W19" s="29">
        <v>1</v>
      </c>
      <c r="AG19" s="2" t="str">
        <f t="shared" si="0"/>
        <v/>
      </c>
    </row>
    <row r="20" spans="1:33" s="3" customFormat="1" ht="75" x14ac:dyDescent="0.25">
      <c r="A20" s="2" t="s">
        <v>89</v>
      </c>
      <c r="B20" s="2">
        <v>2007</v>
      </c>
      <c r="C20" s="1" t="s">
        <v>90</v>
      </c>
      <c r="D20" s="2" t="s">
        <v>117</v>
      </c>
      <c r="E20" s="2" t="s">
        <v>117</v>
      </c>
      <c r="F20" s="2" t="s">
        <v>22</v>
      </c>
      <c r="G20" s="2" t="s">
        <v>91</v>
      </c>
      <c r="H20" s="3" t="s">
        <v>336</v>
      </c>
      <c r="I20" s="22" t="s">
        <v>333</v>
      </c>
      <c r="J20" s="2" t="s">
        <v>92</v>
      </c>
      <c r="K20" s="2" t="s">
        <v>93</v>
      </c>
      <c r="L20" s="2" t="s">
        <v>17</v>
      </c>
      <c r="M20" s="2" t="s">
        <v>17</v>
      </c>
      <c r="N20" s="2" t="s">
        <v>11</v>
      </c>
      <c r="O20" s="2" t="s">
        <v>12</v>
      </c>
      <c r="P20" s="16">
        <v>797</v>
      </c>
      <c r="Q20" s="20" t="s">
        <v>245</v>
      </c>
      <c r="R20" s="2" t="s">
        <v>94</v>
      </c>
      <c r="S20" s="2" t="s">
        <v>237</v>
      </c>
      <c r="T20" s="3" t="s">
        <v>13</v>
      </c>
      <c r="U20" s="2" t="s">
        <v>207</v>
      </c>
      <c r="V20" s="3" t="s">
        <v>17</v>
      </c>
      <c r="W20" s="30">
        <v>2</v>
      </c>
      <c r="X20" s="2"/>
      <c r="AG20" s="2">
        <f t="shared" si="0"/>
        <v>1</v>
      </c>
    </row>
    <row r="21" spans="1:33" s="2" customFormat="1" ht="105" x14ac:dyDescent="0.25">
      <c r="A21" s="2" t="s">
        <v>96</v>
      </c>
      <c r="B21" s="2">
        <v>2015</v>
      </c>
      <c r="C21" s="1" t="s">
        <v>97</v>
      </c>
      <c r="D21" s="2" t="s">
        <v>86</v>
      </c>
      <c r="E21" s="2" t="s">
        <v>327</v>
      </c>
      <c r="F21" s="2" t="s">
        <v>17</v>
      </c>
      <c r="G21" s="2" t="s">
        <v>98</v>
      </c>
      <c r="H21" s="2" t="s">
        <v>337</v>
      </c>
      <c r="I21" s="22" t="s">
        <v>330</v>
      </c>
      <c r="J21" s="4" t="s">
        <v>27</v>
      </c>
      <c r="K21" s="2" t="s">
        <v>17</v>
      </c>
      <c r="L21" s="2" t="s">
        <v>10</v>
      </c>
      <c r="M21" s="2" t="s">
        <v>17</v>
      </c>
      <c r="N21" s="2" t="s">
        <v>229</v>
      </c>
      <c r="O21" s="2" t="s">
        <v>12</v>
      </c>
      <c r="P21" s="16">
        <v>41852</v>
      </c>
      <c r="Q21" s="20" t="s">
        <v>241</v>
      </c>
      <c r="R21" s="2" t="s">
        <v>99</v>
      </c>
      <c r="S21" s="2" t="s">
        <v>237</v>
      </c>
      <c r="T21" s="3" t="s">
        <v>39</v>
      </c>
      <c r="U21" s="2" t="s">
        <v>208</v>
      </c>
      <c r="V21" s="2" t="s">
        <v>311</v>
      </c>
      <c r="W21" s="29">
        <v>1</v>
      </c>
      <c r="AG21" s="2" t="str">
        <f t="shared" si="0"/>
        <v/>
      </c>
    </row>
    <row r="22" spans="1:33" s="3" customFormat="1" ht="141" customHeight="1" x14ac:dyDescent="0.25">
      <c r="A22" s="2" t="s">
        <v>100</v>
      </c>
      <c r="B22" s="2">
        <v>2014</v>
      </c>
      <c r="C22" s="1" t="s">
        <v>101</v>
      </c>
      <c r="D22" s="2" t="s">
        <v>102</v>
      </c>
      <c r="E22" s="2" t="s">
        <v>111</v>
      </c>
      <c r="F22" s="2" t="s">
        <v>17</v>
      </c>
      <c r="G22" s="2" t="s">
        <v>103</v>
      </c>
      <c r="H22" s="3" t="s">
        <v>337</v>
      </c>
      <c r="I22" s="22" t="s">
        <v>330</v>
      </c>
      <c r="J22" s="4" t="s">
        <v>27</v>
      </c>
      <c r="K22" s="2" t="s">
        <v>17</v>
      </c>
      <c r="L22" s="2" t="s">
        <v>10</v>
      </c>
      <c r="M22" s="2" t="s">
        <v>17</v>
      </c>
      <c r="N22" s="2" t="s">
        <v>229</v>
      </c>
      <c r="O22" s="2" t="s">
        <v>229</v>
      </c>
      <c r="P22" s="16">
        <v>81194</v>
      </c>
      <c r="Q22" s="20" t="s">
        <v>241</v>
      </c>
      <c r="R22" s="2" t="s">
        <v>104</v>
      </c>
      <c r="S22" s="2" t="s">
        <v>237</v>
      </c>
      <c r="T22" s="3" t="s">
        <v>39</v>
      </c>
      <c r="U22" s="2" t="s">
        <v>209</v>
      </c>
      <c r="V22" s="2" t="s">
        <v>312</v>
      </c>
      <c r="W22" s="30">
        <v>1</v>
      </c>
      <c r="X22" s="2"/>
      <c r="AG22" s="2" t="str">
        <f t="shared" si="0"/>
        <v/>
      </c>
    </row>
    <row r="23" spans="1:33" s="3" customFormat="1" ht="125.25" customHeight="1" x14ac:dyDescent="0.25">
      <c r="A23" s="2" t="s">
        <v>105</v>
      </c>
      <c r="B23" s="2">
        <v>2012</v>
      </c>
      <c r="C23" s="1" t="s">
        <v>95</v>
      </c>
      <c r="D23" s="2" t="s">
        <v>86</v>
      </c>
      <c r="E23" s="2" t="s">
        <v>327</v>
      </c>
      <c r="F23" s="2" t="s">
        <v>17</v>
      </c>
      <c r="G23" s="2" t="s">
        <v>106</v>
      </c>
      <c r="H23" s="3" t="s">
        <v>336</v>
      </c>
      <c r="I23" s="22" t="s">
        <v>330</v>
      </c>
      <c r="J23" s="4" t="s">
        <v>27</v>
      </c>
      <c r="K23" s="3" t="s">
        <v>17</v>
      </c>
      <c r="L23" s="3" t="s">
        <v>10</v>
      </c>
      <c r="M23" s="2" t="s">
        <v>17</v>
      </c>
      <c r="N23" s="3" t="s">
        <v>11</v>
      </c>
      <c r="O23" s="3" t="s">
        <v>229</v>
      </c>
      <c r="P23" s="16">
        <v>150000000</v>
      </c>
      <c r="Q23" s="20" t="s">
        <v>241</v>
      </c>
      <c r="R23" s="2" t="s">
        <v>107</v>
      </c>
      <c r="S23" s="2" t="s">
        <v>233</v>
      </c>
      <c r="T23" s="3" t="s">
        <v>39</v>
      </c>
      <c r="U23" s="2" t="s">
        <v>210</v>
      </c>
      <c r="V23" s="2" t="s">
        <v>313</v>
      </c>
      <c r="W23" s="30">
        <v>2</v>
      </c>
      <c r="X23" s="2"/>
      <c r="AG23" s="2" t="str">
        <f t="shared" si="0"/>
        <v/>
      </c>
    </row>
    <row r="24" spans="1:33" ht="135" x14ac:dyDescent="0.25">
      <c r="A24" s="2" t="s">
        <v>108</v>
      </c>
      <c r="B24" s="2">
        <v>2016</v>
      </c>
      <c r="C24" s="1" t="s">
        <v>109</v>
      </c>
      <c r="D24" s="2" t="s">
        <v>17</v>
      </c>
      <c r="E24" s="2" t="s">
        <v>111</v>
      </c>
      <c r="F24" s="2" t="s">
        <v>17</v>
      </c>
      <c r="G24" s="2" t="s">
        <v>110</v>
      </c>
      <c r="H24" s="3" t="s">
        <v>337</v>
      </c>
      <c r="I24" s="22" t="s">
        <v>330</v>
      </c>
      <c r="J24" s="4" t="s">
        <v>27</v>
      </c>
      <c r="K24" s="2" t="s">
        <v>17</v>
      </c>
      <c r="L24" s="2" t="s">
        <v>112</v>
      </c>
      <c r="M24" s="2" t="s">
        <v>17</v>
      </c>
      <c r="N24" s="2" t="s">
        <v>11</v>
      </c>
      <c r="O24" s="2" t="s">
        <v>12</v>
      </c>
      <c r="P24" s="16">
        <v>631828</v>
      </c>
      <c r="Q24" s="20" t="s">
        <v>241</v>
      </c>
      <c r="R24" s="2" t="s">
        <v>228</v>
      </c>
      <c r="S24" s="2" t="s">
        <v>237</v>
      </c>
      <c r="T24" s="3" t="s">
        <v>39</v>
      </c>
      <c r="U24" s="2" t="s">
        <v>211</v>
      </c>
      <c r="V24" s="2" t="s">
        <v>314</v>
      </c>
      <c r="W24" s="30">
        <v>1</v>
      </c>
      <c r="X24" s="2"/>
      <c r="AG24" s="2" t="str">
        <f t="shared" si="0"/>
        <v/>
      </c>
    </row>
    <row r="25" spans="1:33" s="2" customFormat="1" ht="143.25" customHeight="1" x14ac:dyDescent="0.25">
      <c r="A25" s="2" t="s">
        <v>113</v>
      </c>
      <c r="B25" s="2">
        <v>2017</v>
      </c>
      <c r="C25" s="1" t="s">
        <v>114</v>
      </c>
      <c r="D25" s="2" t="s">
        <v>117</v>
      </c>
      <c r="E25" s="2" t="s">
        <v>117</v>
      </c>
      <c r="F25" s="2" t="s">
        <v>17</v>
      </c>
      <c r="G25" s="2" t="s">
        <v>118</v>
      </c>
      <c r="H25" s="2" t="s">
        <v>337</v>
      </c>
      <c r="I25" s="22" t="s">
        <v>330</v>
      </c>
      <c r="J25" s="2" t="s">
        <v>119</v>
      </c>
      <c r="K25" s="2" t="s">
        <v>17</v>
      </c>
      <c r="L25" s="2" t="s">
        <v>10</v>
      </c>
      <c r="M25" s="2" t="s">
        <v>129</v>
      </c>
      <c r="N25" s="2" t="s">
        <v>11</v>
      </c>
      <c r="O25" s="2" t="s">
        <v>12</v>
      </c>
      <c r="P25" s="16" t="s">
        <v>17</v>
      </c>
      <c r="Q25" s="20" t="s">
        <v>17</v>
      </c>
      <c r="R25" s="4" t="s">
        <v>17</v>
      </c>
      <c r="S25" s="4" t="s">
        <v>17</v>
      </c>
      <c r="T25" s="3" t="s">
        <v>39</v>
      </c>
      <c r="U25" s="2" t="s">
        <v>212</v>
      </c>
      <c r="V25" s="2" t="s">
        <v>315</v>
      </c>
      <c r="W25" s="29">
        <v>1</v>
      </c>
      <c r="AG25" s="2" t="str">
        <f t="shared" si="0"/>
        <v/>
      </c>
    </row>
    <row r="26" spans="1:33" ht="117.75" customHeight="1" x14ac:dyDescent="0.25">
      <c r="A26" s="4" t="s">
        <v>121</v>
      </c>
      <c r="B26" s="4">
        <v>2015</v>
      </c>
      <c r="C26" s="1" t="s">
        <v>122</v>
      </c>
      <c r="D26" s="2" t="s">
        <v>17</v>
      </c>
      <c r="E26" s="2" t="s">
        <v>17</v>
      </c>
      <c r="F26" s="2" t="s">
        <v>17</v>
      </c>
      <c r="G26" s="2" t="s">
        <v>123</v>
      </c>
      <c r="H26" s="2" t="s">
        <v>229</v>
      </c>
      <c r="I26" s="22" t="s">
        <v>330</v>
      </c>
      <c r="J26" s="4" t="s">
        <v>27</v>
      </c>
      <c r="K26" s="3" t="s">
        <v>17</v>
      </c>
      <c r="L26" s="2" t="s">
        <v>163</v>
      </c>
      <c r="M26" s="2" t="s">
        <v>17</v>
      </c>
      <c r="N26" s="2" t="s">
        <v>229</v>
      </c>
      <c r="O26" s="2" t="s">
        <v>12</v>
      </c>
      <c r="P26" s="16" t="s">
        <v>17</v>
      </c>
      <c r="Q26" s="20" t="s">
        <v>17</v>
      </c>
      <c r="R26" s="2" t="s">
        <v>17</v>
      </c>
      <c r="S26" s="2" t="s">
        <v>17</v>
      </c>
      <c r="T26" s="3" t="s">
        <v>39</v>
      </c>
      <c r="U26" s="2" t="s">
        <v>213</v>
      </c>
      <c r="V26" s="2" t="s">
        <v>316</v>
      </c>
      <c r="W26" s="29" t="s">
        <v>334</v>
      </c>
      <c r="X26" s="2"/>
      <c r="AG26" s="2" t="str">
        <f t="shared" si="0"/>
        <v/>
      </c>
    </row>
    <row r="27" spans="1:33" ht="105" x14ac:dyDescent="0.25">
      <c r="A27" s="4" t="s">
        <v>124</v>
      </c>
      <c r="B27" s="4">
        <v>2013</v>
      </c>
      <c r="C27" s="1" t="s">
        <v>15</v>
      </c>
      <c r="D27" s="2" t="s">
        <v>125</v>
      </c>
      <c r="E27" s="2" t="s">
        <v>111</v>
      </c>
      <c r="F27" s="2" t="s">
        <v>17</v>
      </c>
      <c r="G27" s="2" t="s">
        <v>126</v>
      </c>
      <c r="H27" s="3" t="s">
        <v>337</v>
      </c>
      <c r="I27" s="22" t="s">
        <v>330</v>
      </c>
      <c r="J27" s="2" t="s">
        <v>119</v>
      </c>
      <c r="K27" s="2" t="s">
        <v>17</v>
      </c>
      <c r="L27" s="2" t="s">
        <v>246</v>
      </c>
      <c r="M27" s="2" t="s">
        <v>247</v>
      </c>
      <c r="N27" s="2" t="s">
        <v>11</v>
      </c>
      <c r="O27" s="2" t="s">
        <v>12</v>
      </c>
      <c r="P27" s="16">
        <v>3356</v>
      </c>
      <c r="Q27" s="20" t="s">
        <v>240</v>
      </c>
      <c r="R27" s="2" t="s">
        <v>130</v>
      </c>
      <c r="S27" s="2" t="s">
        <v>237</v>
      </c>
      <c r="T27" s="3" t="s">
        <v>39</v>
      </c>
      <c r="U27" s="2" t="s">
        <v>214</v>
      </c>
      <c r="V27" s="2" t="s">
        <v>317</v>
      </c>
      <c r="W27" s="30">
        <v>1</v>
      </c>
      <c r="X27" s="2"/>
      <c r="AG27" s="2" t="str">
        <f t="shared" si="0"/>
        <v/>
      </c>
    </row>
    <row r="28" spans="1:33" ht="210" x14ac:dyDescent="0.25">
      <c r="A28" s="4" t="s">
        <v>131</v>
      </c>
      <c r="B28" s="4">
        <v>2016</v>
      </c>
      <c r="C28" s="1" t="s">
        <v>132</v>
      </c>
      <c r="D28" s="2" t="s">
        <v>17</v>
      </c>
      <c r="E28" s="2" t="s">
        <v>17</v>
      </c>
      <c r="F28" s="2" t="s">
        <v>17</v>
      </c>
      <c r="G28" s="2" t="s">
        <v>216</v>
      </c>
      <c r="H28" s="2" t="s">
        <v>229</v>
      </c>
      <c r="I28" s="22" t="s">
        <v>330</v>
      </c>
      <c r="J28" s="4" t="s">
        <v>26</v>
      </c>
      <c r="K28" s="2" t="s">
        <v>286</v>
      </c>
      <c r="L28" s="2" t="s">
        <v>287</v>
      </c>
      <c r="M28" s="2" t="s">
        <v>17</v>
      </c>
      <c r="N28" s="3" t="s">
        <v>18</v>
      </c>
      <c r="O28" s="3" t="s">
        <v>133</v>
      </c>
      <c r="P28" s="16" t="s">
        <v>17</v>
      </c>
      <c r="Q28" s="20" t="s">
        <v>17</v>
      </c>
      <c r="R28" s="2" t="s">
        <v>17</v>
      </c>
      <c r="S28" s="2" t="s">
        <v>17</v>
      </c>
      <c r="T28" s="3" t="s">
        <v>13</v>
      </c>
      <c r="U28" s="2" t="s">
        <v>215</v>
      </c>
      <c r="V28" s="2" t="s">
        <v>318</v>
      </c>
      <c r="W28" s="29" t="s">
        <v>334</v>
      </c>
      <c r="X28" s="2"/>
      <c r="AG28" s="2" t="str">
        <f t="shared" si="0"/>
        <v/>
      </c>
    </row>
    <row r="29" spans="1:33" s="2" customFormat="1" ht="135" customHeight="1" x14ac:dyDescent="0.25">
      <c r="A29" s="4" t="s">
        <v>134</v>
      </c>
      <c r="B29" s="4">
        <v>2017</v>
      </c>
      <c r="C29" s="1" t="s">
        <v>135</v>
      </c>
      <c r="D29" s="2" t="s">
        <v>136</v>
      </c>
      <c r="E29" s="2" t="s">
        <v>193</v>
      </c>
      <c r="F29" s="2" t="s">
        <v>17</v>
      </c>
      <c r="G29" s="2" t="s">
        <v>137</v>
      </c>
      <c r="H29" s="2" t="s">
        <v>337</v>
      </c>
      <c r="I29" s="22" t="s">
        <v>49</v>
      </c>
      <c r="J29" s="4" t="s">
        <v>27</v>
      </c>
      <c r="K29" s="2" t="s">
        <v>17</v>
      </c>
      <c r="L29" s="2" t="s">
        <v>138</v>
      </c>
      <c r="M29" s="2" t="s">
        <v>17</v>
      </c>
      <c r="N29" s="2" t="s">
        <v>11</v>
      </c>
      <c r="O29" s="2" t="s">
        <v>12</v>
      </c>
      <c r="P29" s="16">
        <v>13600</v>
      </c>
      <c r="Q29" s="20" t="s">
        <v>241</v>
      </c>
      <c r="R29" s="2">
        <v>2014</v>
      </c>
      <c r="S29" s="2" t="s">
        <v>236</v>
      </c>
      <c r="T29" s="2" t="s">
        <v>39</v>
      </c>
      <c r="U29" s="2" t="s">
        <v>217</v>
      </c>
      <c r="V29" s="2" t="s">
        <v>17</v>
      </c>
      <c r="W29" s="29">
        <v>1</v>
      </c>
      <c r="AG29" s="2" t="str">
        <f t="shared" si="0"/>
        <v/>
      </c>
    </row>
    <row r="30" spans="1:33" ht="105" x14ac:dyDescent="0.25">
      <c r="A30" s="4" t="s">
        <v>139</v>
      </c>
      <c r="B30" s="4">
        <v>2008</v>
      </c>
      <c r="C30" s="1" t="s">
        <v>55</v>
      </c>
      <c r="D30" s="2" t="s">
        <v>117</v>
      </c>
      <c r="E30" s="2" t="s">
        <v>117</v>
      </c>
      <c r="F30" s="2" t="s">
        <v>22</v>
      </c>
      <c r="G30" s="2" t="s">
        <v>140</v>
      </c>
      <c r="H30" s="2" t="s">
        <v>336</v>
      </c>
      <c r="I30" s="22" t="s">
        <v>330</v>
      </c>
      <c r="J30" s="3" t="s">
        <v>92</v>
      </c>
      <c r="K30" s="2" t="s">
        <v>141</v>
      </c>
      <c r="L30" s="3" t="s">
        <v>17</v>
      </c>
      <c r="M30" s="2" t="s">
        <v>17</v>
      </c>
      <c r="N30" s="2" t="s">
        <v>11</v>
      </c>
      <c r="O30" s="2" t="s">
        <v>12</v>
      </c>
      <c r="P30" s="16">
        <v>5100</v>
      </c>
      <c r="Q30" s="20" t="s">
        <v>240</v>
      </c>
      <c r="R30" s="2" t="s">
        <v>142</v>
      </c>
      <c r="S30" s="2" t="s">
        <v>237</v>
      </c>
      <c r="T30" s="3" t="s">
        <v>13</v>
      </c>
      <c r="U30" s="2" t="s">
        <v>218</v>
      </c>
      <c r="V30" s="2" t="s">
        <v>319</v>
      </c>
      <c r="W30" s="29">
        <v>2</v>
      </c>
      <c r="X30" s="2"/>
      <c r="AG30" s="2">
        <f t="shared" si="0"/>
        <v>1</v>
      </c>
    </row>
    <row r="31" spans="1:33" ht="75" x14ac:dyDescent="0.25">
      <c r="A31" s="4" t="s">
        <v>143</v>
      </c>
      <c r="B31" s="4">
        <v>2009</v>
      </c>
      <c r="C31" s="1" t="s">
        <v>144</v>
      </c>
      <c r="D31" s="2" t="s">
        <v>117</v>
      </c>
      <c r="E31" s="2" t="s">
        <v>117</v>
      </c>
      <c r="F31" s="2" t="s">
        <v>22</v>
      </c>
      <c r="G31" s="10" t="s">
        <v>145</v>
      </c>
      <c r="H31" s="2" t="s">
        <v>336</v>
      </c>
      <c r="I31" s="22" t="s">
        <v>330</v>
      </c>
      <c r="J31" s="3" t="s">
        <v>92</v>
      </c>
      <c r="K31" s="2" t="s">
        <v>141</v>
      </c>
      <c r="L31" s="3" t="s">
        <v>17</v>
      </c>
      <c r="M31" s="2" t="s">
        <v>17</v>
      </c>
      <c r="N31" s="2" t="s">
        <v>11</v>
      </c>
      <c r="O31" s="2" t="s">
        <v>12</v>
      </c>
      <c r="P31" s="16">
        <v>6064</v>
      </c>
      <c r="Q31" s="20" t="s">
        <v>240</v>
      </c>
      <c r="R31" s="10" t="s">
        <v>146</v>
      </c>
      <c r="S31" s="2" t="s">
        <v>237</v>
      </c>
      <c r="T31" s="3" t="s">
        <v>13</v>
      </c>
      <c r="U31" s="2" t="s">
        <v>219</v>
      </c>
      <c r="V31" s="2" t="s">
        <v>17</v>
      </c>
      <c r="W31" s="29">
        <v>2</v>
      </c>
      <c r="X31" s="2"/>
      <c r="AG31" s="2">
        <f t="shared" si="0"/>
        <v>1</v>
      </c>
    </row>
    <row r="32" spans="1:33" ht="90" x14ac:dyDescent="0.25">
      <c r="A32" s="4" t="s">
        <v>148</v>
      </c>
      <c r="B32" s="4">
        <v>2007</v>
      </c>
      <c r="C32" s="1" t="s">
        <v>158</v>
      </c>
      <c r="D32" s="2" t="s">
        <v>17</v>
      </c>
      <c r="E32" s="2" t="s">
        <v>17</v>
      </c>
      <c r="F32" s="2" t="s">
        <v>17</v>
      </c>
      <c r="G32" s="10" t="s">
        <v>344</v>
      </c>
      <c r="H32" s="2" t="s">
        <v>337</v>
      </c>
      <c r="I32" s="22" t="s">
        <v>17</v>
      </c>
      <c r="J32" s="3" t="s">
        <v>17</v>
      </c>
      <c r="K32" s="2" t="s">
        <v>17</v>
      </c>
      <c r="L32" s="2" t="s">
        <v>17</v>
      </c>
      <c r="M32" s="2" t="s">
        <v>17</v>
      </c>
      <c r="N32" s="2" t="s">
        <v>18</v>
      </c>
      <c r="O32" s="2" t="s">
        <v>133</v>
      </c>
      <c r="P32" s="16" t="s">
        <v>17</v>
      </c>
      <c r="Q32" s="20" t="s">
        <v>17</v>
      </c>
      <c r="R32" s="2" t="s">
        <v>17</v>
      </c>
      <c r="S32" s="2" t="s">
        <v>17</v>
      </c>
      <c r="T32" s="3" t="s">
        <v>17</v>
      </c>
      <c r="U32" s="10" t="s">
        <v>220</v>
      </c>
      <c r="V32" s="2" t="s">
        <v>17</v>
      </c>
      <c r="W32" s="29">
        <v>1</v>
      </c>
      <c r="X32" s="2"/>
      <c r="AG32" s="2" t="str">
        <f t="shared" si="0"/>
        <v/>
      </c>
    </row>
    <row r="33" spans="1:33" s="3" customFormat="1" ht="109.5" customHeight="1" x14ac:dyDescent="0.25">
      <c r="A33" s="4" t="s">
        <v>172</v>
      </c>
      <c r="B33" s="4">
        <v>2009</v>
      </c>
      <c r="C33" s="1" t="s">
        <v>173</v>
      </c>
      <c r="D33" s="2" t="s">
        <v>86</v>
      </c>
      <c r="E33" s="2" t="s">
        <v>327</v>
      </c>
      <c r="F33" s="2" t="s">
        <v>17</v>
      </c>
      <c r="G33" s="2" t="s">
        <v>174</v>
      </c>
      <c r="H33" s="3" t="s">
        <v>337</v>
      </c>
      <c r="I33" s="22" t="s">
        <v>49</v>
      </c>
      <c r="J33" s="3" t="s">
        <v>17</v>
      </c>
      <c r="K33" s="2" t="s">
        <v>17</v>
      </c>
      <c r="L33" s="3" t="s">
        <v>17</v>
      </c>
      <c r="M33" s="2" t="s">
        <v>17</v>
      </c>
      <c r="N33" s="2" t="s">
        <v>18</v>
      </c>
      <c r="O33" s="2" t="s">
        <v>229</v>
      </c>
      <c r="P33" s="16">
        <v>274</v>
      </c>
      <c r="Q33" s="20" t="s">
        <v>244</v>
      </c>
      <c r="R33" s="2" t="s">
        <v>159</v>
      </c>
      <c r="S33" s="12" t="s">
        <v>239</v>
      </c>
      <c r="T33" s="3" t="s">
        <v>13</v>
      </c>
      <c r="U33" s="2" t="s">
        <v>221</v>
      </c>
      <c r="V33" s="2" t="s">
        <v>320</v>
      </c>
      <c r="W33" s="30">
        <v>1</v>
      </c>
      <c r="X33" s="2"/>
      <c r="AG33" s="2" t="str">
        <f t="shared" si="0"/>
        <v/>
      </c>
    </row>
    <row r="34" spans="1:33" s="3" customFormat="1" ht="150" x14ac:dyDescent="0.25">
      <c r="A34" s="4" t="s">
        <v>263</v>
      </c>
      <c r="B34" s="4">
        <v>2012</v>
      </c>
      <c r="C34" s="1" t="s">
        <v>97</v>
      </c>
      <c r="D34" s="2" t="s">
        <v>86</v>
      </c>
      <c r="E34" s="2" t="s">
        <v>327</v>
      </c>
      <c r="F34" s="2" t="s">
        <v>17</v>
      </c>
      <c r="G34" s="2" t="s">
        <v>264</v>
      </c>
      <c r="H34" s="3" t="s">
        <v>336</v>
      </c>
      <c r="I34" s="22" t="s">
        <v>330</v>
      </c>
      <c r="J34" s="3" t="s">
        <v>26</v>
      </c>
      <c r="K34" s="2" t="s">
        <v>281</v>
      </c>
      <c r="L34" s="3" t="s">
        <v>265</v>
      </c>
      <c r="M34" s="2" t="s">
        <v>17</v>
      </c>
      <c r="N34" s="2" t="s">
        <v>18</v>
      </c>
      <c r="O34" s="2" t="s">
        <v>133</v>
      </c>
      <c r="P34" s="16" t="s">
        <v>17</v>
      </c>
      <c r="Q34" s="20" t="s">
        <v>17</v>
      </c>
      <c r="R34" s="2" t="s">
        <v>17</v>
      </c>
      <c r="S34" s="12" t="s">
        <v>17</v>
      </c>
      <c r="T34" s="3" t="s">
        <v>39</v>
      </c>
      <c r="U34" s="2" t="s">
        <v>266</v>
      </c>
      <c r="V34" s="3" t="s">
        <v>17</v>
      </c>
      <c r="W34" s="30">
        <v>1</v>
      </c>
      <c r="X34" s="2"/>
      <c r="AG34" s="2" t="str">
        <f t="shared" si="0"/>
        <v/>
      </c>
    </row>
    <row r="35" spans="1:33" s="3" customFormat="1" ht="180" x14ac:dyDescent="0.25">
      <c r="A35" s="2" t="s">
        <v>267</v>
      </c>
      <c r="B35" s="2">
        <v>2015</v>
      </c>
      <c r="C35" s="1" t="s">
        <v>268</v>
      </c>
      <c r="D35" s="2" t="s">
        <v>16</v>
      </c>
      <c r="E35" s="2" t="s">
        <v>193</v>
      </c>
      <c r="F35" s="2" t="s">
        <v>348</v>
      </c>
      <c r="G35" s="2" t="s">
        <v>269</v>
      </c>
      <c r="H35" s="3" t="s">
        <v>336</v>
      </c>
      <c r="I35" s="22" t="s">
        <v>330</v>
      </c>
      <c r="J35" s="3" t="s">
        <v>92</v>
      </c>
      <c r="K35" s="3" t="s">
        <v>270</v>
      </c>
      <c r="L35" s="3" t="s">
        <v>17</v>
      </c>
      <c r="M35" s="2" t="s">
        <v>17</v>
      </c>
      <c r="N35" s="3" t="s">
        <v>11</v>
      </c>
      <c r="O35" s="3" t="s">
        <v>12</v>
      </c>
      <c r="P35" s="2">
        <v>9406</v>
      </c>
      <c r="Q35" s="2" t="s">
        <v>240</v>
      </c>
      <c r="R35" s="7">
        <v>42064</v>
      </c>
      <c r="S35" s="2" t="s">
        <v>239</v>
      </c>
      <c r="T35" s="3" t="s">
        <v>13</v>
      </c>
      <c r="U35" s="2" t="s">
        <v>271</v>
      </c>
      <c r="V35" s="2" t="s">
        <v>321</v>
      </c>
      <c r="W35" s="30">
        <v>2</v>
      </c>
      <c r="AG35" s="2" t="str">
        <f t="shared" si="0"/>
        <v/>
      </c>
    </row>
    <row r="36" spans="1:33" ht="75" x14ac:dyDescent="0.25">
      <c r="A36" s="10" t="s">
        <v>272</v>
      </c>
      <c r="B36" s="10">
        <v>2016</v>
      </c>
      <c r="C36" s="21" t="s">
        <v>273</v>
      </c>
      <c r="D36" s="10" t="s">
        <v>300</v>
      </c>
      <c r="E36" s="10" t="s">
        <v>111</v>
      </c>
      <c r="F36" s="10" t="s">
        <v>349</v>
      </c>
      <c r="G36" s="10" t="s">
        <v>274</v>
      </c>
      <c r="H36" s="3" t="s">
        <v>336</v>
      </c>
      <c r="I36" s="22" t="s">
        <v>330</v>
      </c>
      <c r="J36" s="3" t="s">
        <v>92</v>
      </c>
      <c r="K36" s="2" t="s">
        <v>275</v>
      </c>
      <c r="L36" s="3" t="s">
        <v>17</v>
      </c>
      <c r="M36" s="2" t="s">
        <v>17</v>
      </c>
      <c r="N36" s="3" t="s">
        <v>11</v>
      </c>
      <c r="O36" s="3" t="s">
        <v>12</v>
      </c>
      <c r="P36" s="10">
        <v>149</v>
      </c>
      <c r="Q36" s="10" t="s">
        <v>244</v>
      </c>
      <c r="R36" s="10" t="s">
        <v>276</v>
      </c>
      <c r="S36" s="10" t="s">
        <v>237</v>
      </c>
      <c r="T36" s="3" t="s">
        <v>13</v>
      </c>
      <c r="U36" s="10" t="s">
        <v>277</v>
      </c>
      <c r="V36" s="2" t="s">
        <v>17</v>
      </c>
      <c r="W36" s="30">
        <v>2</v>
      </c>
      <c r="X36" s="2"/>
      <c r="AG36" s="2" t="str">
        <f t="shared" si="0"/>
        <v/>
      </c>
    </row>
    <row r="37" spans="1:33" ht="75" x14ac:dyDescent="0.25">
      <c r="A37" s="4" t="s">
        <v>149</v>
      </c>
      <c r="B37" s="4">
        <v>2006</v>
      </c>
      <c r="C37" s="1" t="s">
        <v>160</v>
      </c>
      <c r="D37" s="2" t="s">
        <v>117</v>
      </c>
      <c r="E37" s="2" t="s">
        <v>117</v>
      </c>
      <c r="F37" s="2" t="s">
        <v>22</v>
      </c>
      <c r="G37" s="10" t="s">
        <v>161</v>
      </c>
      <c r="H37" s="3" t="s">
        <v>336</v>
      </c>
      <c r="I37" s="22" t="s">
        <v>49</v>
      </c>
      <c r="J37" s="3" t="s">
        <v>17</v>
      </c>
      <c r="K37" s="2" t="s">
        <v>17</v>
      </c>
      <c r="L37" s="3" t="s">
        <v>17</v>
      </c>
      <c r="M37" s="2" t="s">
        <v>17</v>
      </c>
      <c r="N37" s="2" t="s">
        <v>11</v>
      </c>
      <c r="O37" s="2" t="s">
        <v>12</v>
      </c>
      <c r="P37" s="16">
        <v>581</v>
      </c>
      <c r="Q37" s="20" t="s">
        <v>245</v>
      </c>
      <c r="R37" s="2" t="s">
        <v>162</v>
      </c>
      <c r="S37" s="2" t="s">
        <v>237</v>
      </c>
      <c r="T37" s="3" t="s">
        <v>13</v>
      </c>
      <c r="U37" s="10" t="s">
        <v>222</v>
      </c>
      <c r="V37" s="2" t="s">
        <v>17</v>
      </c>
      <c r="W37" s="30">
        <v>2</v>
      </c>
      <c r="X37" s="2"/>
      <c r="AG37" s="2">
        <f t="shared" si="0"/>
        <v>1</v>
      </c>
    </row>
    <row r="38" spans="1:33" ht="150" x14ac:dyDescent="0.25">
      <c r="A38" s="2" t="s">
        <v>150</v>
      </c>
      <c r="B38" s="2">
        <v>2014</v>
      </c>
      <c r="C38" s="1" t="s">
        <v>187</v>
      </c>
      <c r="D38" s="2" t="s">
        <v>86</v>
      </c>
      <c r="E38" s="2" t="s">
        <v>327</v>
      </c>
      <c r="F38" s="2" t="s">
        <v>188</v>
      </c>
      <c r="G38" s="2" t="s">
        <v>189</v>
      </c>
      <c r="H38" s="3" t="s">
        <v>336</v>
      </c>
      <c r="I38" s="22" t="s">
        <v>330</v>
      </c>
      <c r="J38" s="4" t="s">
        <v>27</v>
      </c>
      <c r="K38" s="2" t="s">
        <v>17</v>
      </c>
      <c r="L38" s="3" t="s">
        <v>10</v>
      </c>
      <c r="M38" s="2" t="s">
        <v>17</v>
      </c>
      <c r="N38" s="2" t="s">
        <v>11</v>
      </c>
      <c r="O38" s="2" t="s">
        <v>12</v>
      </c>
      <c r="P38" s="19">
        <v>63158</v>
      </c>
      <c r="Q38" s="20" t="s">
        <v>241</v>
      </c>
      <c r="R38" s="2" t="s">
        <v>17</v>
      </c>
      <c r="S38" s="2" t="s">
        <v>17</v>
      </c>
      <c r="T38" s="3" t="s">
        <v>39</v>
      </c>
      <c r="U38" s="2" t="s">
        <v>223</v>
      </c>
      <c r="V38" s="2" t="s">
        <v>322</v>
      </c>
      <c r="W38" s="30">
        <v>2</v>
      </c>
      <c r="X38" s="2"/>
      <c r="AG38" s="2" t="str">
        <f t="shared" si="0"/>
        <v/>
      </c>
    </row>
    <row r="39" spans="1:33" s="3" customFormat="1" ht="169.5" customHeight="1" x14ac:dyDescent="0.25">
      <c r="A39" s="2" t="s">
        <v>151</v>
      </c>
      <c r="B39" s="2">
        <v>2010</v>
      </c>
      <c r="C39" s="1" t="s">
        <v>7</v>
      </c>
      <c r="D39" s="2" t="s">
        <v>176</v>
      </c>
      <c r="E39" s="2" t="s">
        <v>111</v>
      </c>
      <c r="F39" s="2" t="s">
        <v>350</v>
      </c>
      <c r="G39" s="2" t="s">
        <v>177</v>
      </c>
      <c r="H39" s="3" t="s">
        <v>336</v>
      </c>
      <c r="I39" s="22" t="s">
        <v>330</v>
      </c>
      <c r="J39" s="4" t="s">
        <v>27</v>
      </c>
      <c r="K39" s="3" t="s">
        <v>17</v>
      </c>
      <c r="L39" s="3" t="s">
        <v>178</v>
      </c>
      <c r="M39" s="2" t="s">
        <v>17</v>
      </c>
      <c r="N39" s="3" t="s">
        <v>11</v>
      </c>
      <c r="O39" s="3" t="s">
        <v>12</v>
      </c>
      <c r="P39" s="16">
        <v>156</v>
      </c>
      <c r="Q39" s="20" t="s">
        <v>244</v>
      </c>
      <c r="R39" s="2" t="s">
        <v>179</v>
      </c>
      <c r="S39" s="2" t="s">
        <v>231</v>
      </c>
      <c r="T39" s="3" t="s">
        <v>39</v>
      </c>
      <c r="U39" s="2" t="s">
        <v>343</v>
      </c>
      <c r="V39" s="3" t="s">
        <v>17</v>
      </c>
      <c r="W39" s="30">
        <v>2</v>
      </c>
      <c r="X39" s="2"/>
      <c r="AG39" s="2" t="str">
        <f t="shared" si="0"/>
        <v/>
      </c>
    </row>
    <row r="40" spans="1:33" s="3" customFormat="1" ht="60" x14ac:dyDescent="0.25">
      <c r="A40" s="2" t="s">
        <v>152</v>
      </c>
      <c r="B40" s="2">
        <v>1999</v>
      </c>
      <c r="C40" s="1" t="s">
        <v>41</v>
      </c>
      <c r="D40" s="2" t="s">
        <v>117</v>
      </c>
      <c r="E40" s="2" t="s">
        <v>117</v>
      </c>
      <c r="F40" s="2" t="s">
        <v>22</v>
      </c>
      <c r="G40" s="2" t="s">
        <v>180</v>
      </c>
      <c r="H40" s="15" t="s">
        <v>336</v>
      </c>
      <c r="I40" s="22" t="s">
        <v>330</v>
      </c>
      <c r="J40" s="3" t="s">
        <v>92</v>
      </c>
      <c r="K40" s="3" t="s">
        <v>43</v>
      </c>
      <c r="L40" s="3" t="s">
        <v>17</v>
      </c>
      <c r="M40" s="2" t="s">
        <v>17</v>
      </c>
      <c r="N40" s="3" t="s">
        <v>11</v>
      </c>
      <c r="O40" s="3" t="s">
        <v>12</v>
      </c>
      <c r="P40" s="16" t="s">
        <v>17</v>
      </c>
      <c r="Q40" s="20" t="s">
        <v>17</v>
      </c>
      <c r="R40" s="2" t="s">
        <v>17</v>
      </c>
      <c r="S40" s="2" t="s">
        <v>17</v>
      </c>
      <c r="T40" s="3" t="s">
        <v>39</v>
      </c>
      <c r="U40" s="2" t="s">
        <v>224</v>
      </c>
      <c r="V40" s="3" t="s">
        <v>17</v>
      </c>
      <c r="W40" s="30">
        <v>2</v>
      </c>
      <c r="X40" s="2"/>
      <c r="AG40" s="2">
        <f t="shared" si="0"/>
        <v>1</v>
      </c>
    </row>
    <row r="41" spans="1:33" s="3" customFormat="1" ht="90" x14ac:dyDescent="0.25">
      <c r="A41" s="2" t="s">
        <v>153</v>
      </c>
      <c r="B41" s="2">
        <v>1997</v>
      </c>
      <c r="C41" s="1" t="s">
        <v>147</v>
      </c>
      <c r="D41" s="2" t="s">
        <v>192</v>
      </c>
      <c r="E41" s="2" t="s">
        <v>328</v>
      </c>
      <c r="F41" s="2" t="s">
        <v>17</v>
      </c>
      <c r="G41" s="2" t="s">
        <v>181</v>
      </c>
      <c r="H41" s="15" t="s">
        <v>337</v>
      </c>
      <c r="I41" s="22" t="s">
        <v>49</v>
      </c>
      <c r="J41" s="3" t="s">
        <v>17</v>
      </c>
      <c r="K41" s="3" t="s">
        <v>17</v>
      </c>
      <c r="L41" s="3" t="s">
        <v>17</v>
      </c>
      <c r="M41" s="2" t="s">
        <v>17</v>
      </c>
      <c r="N41" s="3" t="s">
        <v>229</v>
      </c>
      <c r="O41" s="3" t="s">
        <v>12</v>
      </c>
      <c r="P41" s="16">
        <v>2680</v>
      </c>
      <c r="Q41" s="20" t="s">
        <v>240</v>
      </c>
      <c r="R41" s="2" t="s">
        <v>182</v>
      </c>
      <c r="S41" s="12" t="s">
        <v>239</v>
      </c>
      <c r="T41" s="3" t="s">
        <v>13</v>
      </c>
      <c r="U41" s="2" t="s">
        <v>225</v>
      </c>
      <c r="V41" s="3" t="s">
        <v>17</v>
      </c>
      <c r="W41" s="30">
        <v>1</v>
      </c>
      <c r="X41" s="2"/>
      <c r="AG41" s="2" t="str">
        <f t="shared" si="0"/>
        <v/>
      </c>
    </row>
    <row r="42" spans="1:33" s="3" customFormat="1" ht="90" x14ac:dyDescent="0.25">
      <c r="A42" s="2" t="s">
        <v>278</v>
      </c>
      <c r="B42" s="2">
        <v>2015</v>
      </c>
      <c r="C42" s="1" t="s">
        <v>279</v>
      </c>
      <c r="D42" s="2" t="s">
        <v>17</v>
      </c>
      <c r="E42" s="2" t="s">
        <v>17</v>
      </c>
      <c r="F42" s="2" t="s">
        <v>17</v>
      </c>
      <c r="G42" s="2" t="s">
        <v>295</v>
      </c>
      <c r="H42" s="3" t="s">
        <v>336</v>
      </c>
      <c r="I42" s="22" t="s">
        <v>17</v>
      </c>
      <c r="J42" s="3" t="s">
        <v>284</v>
      </c>
      <c r="K42" s="2" t="s">
        <v>282</v>
      </c>
      <c r="L42" s="2" t="s">
        <v>296</v>
      </c>
      <c r="M42" s="2" t="s">
        <v>283</v>
      </c>
      <c r="N42" s="3" t="s">
        <v>18</v>
      </c>
      <c r="O42" s="3" t="s">
        <v>133</v>
      </c>
      <c r="P42" s="2" t="s">
        <v>17</v>
      </c>
      <c r="Q42" s="2" t="s">
        <v>17</v>
      </c>
      <c r="R42" s="2" t="s">
        <v>17</v>
      </c>
      <c r="S42" s="2" t="s">
        <v>17</v>
      </c>
      <c r="T42" s="3" t="s">
        <v>17</v>
      </c>
      <c r="U42" s="2" t="s">
        <v>280</v>
      </c>
      <c r="V42" s="3" t="s">
        <v>323</v>
      </c>
      <c r="W42" s="30">
        <v>2</v>
      </c>
      <c r="AG42" s="2" t="str">
        <f t="shared" si="0"/>
        <v/>
      </c>
    </row>
    <row r="43" spans="1:33" s="15" customFormat="1" ht="90" customHeight="1" x14ac:dyDescent="0.25">
      <c r="A43" s="4" t="s">
        <v>288</v>
      </c>
      <c r="B43" s="4">
        <v>2015</v>
      </c>
      <c r="C43" s="5" t="s">
        <v>289</v>
      </c>
      <c r="D43" s="4" t="s">
        <v>176</v>
      </c>
      <c r="E43" s="4" t="s">
        <v>111</v>
      </c>
      <c r="F43" s="4" t="s">
        <v>350</v>
      </c>
      <c r="G43" s="4" t="s">
        <v>294</v>
      </c>
      <c r="H43" s="15" t="s">
        <v>336</v>
      </c>
      <c r="I43" s="23" t="s">
        <v>330</v>
      </c>
      <c r="J43" s="15" t="s">
        <v>238</v>
      </c>
      <c r="K43" s="4" t="s">
        <v>285</v>
      </c>
      <c r="L43" s="4" t="s">
        <v>17</v>
      </c>
      <c r="M43" s="4" t="s">
        <v>291</v>
      </c>
      <c r="N43" s="15" t="s">
        <v>11</v>
      </c>
      <c r="O43" s="15" t="s">
        <v>12</v>
      </c>
      <c r="P43" s="4">
        <v>10000</v>
      </c>
      <c r="Q43" s="4" t="s">
        <v>240</v>
      </c>
      <c r="R43" s="4" t="s">
        <v>290</v>
      </c>
      <c r="S43" s="4" t="s">
        <v>233</v>
      </c>
      <c r="T43" s="15" t="s">
        <v>13</v>
      </c>
      <c r="U43" s="4" t="s">
        <v>293</v>
      </c>
      <c r="V43" s="4" t="s">
        <v>324</v>
      </c>
      <c r="W43" s="30">
        <v>2</v>
      </c>
      <c r="AG43" s="2" t="str">
        <f t="shared" si="0"/>
        <v/>
      </c>
    </row>
    <row r="44" spans="1:33" s="3" customFormat="1" ht="90" x14ac:dyDescent="0.25">
      <c r="A44" s="2" t="s">
        <v>156</v>
      </c>
      <c r="B44" s="2">
        <v>2010</v>
      </c>
      <c r="C44" s="1" t="s">
        <v>183</v>
      </c>
      <c r="D44" s="2" t="s">
        <v>176</v>
      </c>
      <c r="E44" s="2" t="s">
        <v>111</v>
      </c>
      <c r="F44" s="2" t="s">
        <v>350</v>
      </c>
      <c r="G44" s="2" t="s">
        <v>184</v>
      </c>
      <c r="H44" s="3" t="s">
        <v>336</v>
      </c>
      <c r="I44" s="22" t="s">
        <v>330</v>
      </c>
      <c r="J44" s="4" t="s">
        <v>27</v>
      </c>
      <c r="K44" s="3" t="s">
        <v>17</v>
      </c>
      <c r="L44" s="3" t="s">
        <v>10</v>
      </c>
      <c r="M44" s="2" t="s">
        <v>17</v>
      </c>
      <c r="N44" s="3" t="s">
        <v>11</v>
      </c>
      <c r="O44" s="3" t="s">
        <v>12</v>
      </c>
      <c r="P44" s="16" t="s">
        <v>17</v>
      </c>
      <c r="Q44" s="20" t="s">
        <v>17</v>
      </c>
      <c r="R44" s="2" t="s">
        <v>17</v>
      </c>
      <c r="S44" s="2" t="s">
        <v>17</v>
      </c>
      <c r="T44" s="3" t="s">
        <v>39</v>
      </c>
      <c r="U44" s="2" t="s">
        <v>226</v>
      </c>
      <c r="V44" s="2" t="s">
        <v>325</v>
      </c>
      <c r="W44" s="30">
        <v>2</v>
      </c>
      <c r="X44" s="2"/>
      <c r="AG44" s="2" t="str">
        <f t="shared" si="0"/>
        <v/>
      </c>
    </row>
    <row r="45" spans="1:33" s="3" customFormat="1" ht="75" x14ac:dyDescent="0.25">
      <c r="A45" s="2" t="s">
        <v>157</v>
      </c>
      <c r="B45" s="2">
        <v>2005</v>
      </c>
      <c r="C45" s="1" t="s">
        <v>185</v>
      </c>
      <c r="D45" s="2" t="s">
        <v>117</v>
      </c>
      <c r="E45" s="2" t="s">
        <v>117</v>
      </c>
      <c r="F45" s="2" t="s">
        <v>22</v>
      </c>
      <c r="G45" s="2" t="s">
        <v>186</v>
      </c>
      <c r="H45" s="3" t="s">
        <v>336</v>
      </c>
      <c r="I45" s="22" t="s">
        <v>330</v>
      </c>
      <c r="J45" s="3" t="s">
        <v>92</v>
      </c>
      <c r="K45" s="2" t="s">
        <v>141</v>
      </c>
      <c r="L45" s="3" t="s">
        <v>17</v>
      </c>
      <c r="M45" s="2" t="s">
        <v>17</v>
      </c>
      <c r="N45" s="3" t="s">
        <v>11</v>
      </c>
      <c r="O45" s="3" t="s">
        <v>12</v>
      </c>
      <c r="P45" s="16" t="s">
        <v>17</v>
      </c>
      <c r="Q45" s="20" t="s">
        <v>17</v>
      </c>
      <c r="R45" s="2" t="s">
        <v>17</v>
      </c>
      <c r="S45" s="2" t="s">
        <v>17</v>
      </c>
      <c r="T45" s="3" t="s">
        <v>13</v>
      </c>
      <c r="U45" s="2" t="s">
        <v>227</v>
      </c>
      <c r="V45" s="3" t="s">
        <v>17</v>
      </c>
      <c r="W45" s="30">
        <v>2</v>
      </c>
      <c r="X45" s="2"/>
      <c r="AG45" s="2">
        <f t="shared" si="0"/>
        <v>1</v>
      </c>
    </row>
    <row r="46" spans="1:33" ht="150.75" customHeight="1" x14ac:dyDescent="0.25">
      <c r="A46" s="10" t="s">
        <v>339</v>
      </c>
      <c r="B46" s="10">
        <v>2011</v>
      </c>
      <c r="C46" s="21" t="s">
        <v>69</v>
      </c>
      <c r="D46" s="10" t="s">
        <v>171</v>
      </c>
      <c r="E46" s="10" t="s">
        <v>329</v>
      </c>
      <c r="F46" s="10" t="s">
        <v>17</v>
      </c>
      <c r="G46" s="10" t="s">
        <v>340</v>
      </c>
      <c r="H46" s="3" t="s">
        <v>337</v>
      </c>
      <c r="I46" s="22" t="s">
        <v>49</v>
      </c>
      <c r="J46" s="3" t="s">
        <v>27</v>
      </c>
      <c r="K46" s="10" t="s">
        <v>17</v>
      </c>
      <c r="L46" s="3" t="s">
        <v>71</v>
      </c>
      <c r="M46" s="10" t="s">
        <v>17</v>
      </c>
      <c r="N46" s="3" t="s">
        <v>229</v>
      </c>
      <c r="O46" s="3" t="s">
        <v>229</v>
      </c>
      <c r="P46" s="10" t="s">
        <v>17</v>
      </c>
      <c r="Q46" s="10" t="s">
        <v>17</v>
      </c>
      <c r="R46" s="10" t="s">
        <v>17</v>
      </c>
      <c r="S46" s="10" t="s">
        <v>17</v>
      </c>
      <c r="T46" s="3" t="s">
        <v>13</v>
      </c>
      <c r="U46" s="10" t="s">
        <v>341</v>
      </c>
      <c r="V46" s="2" t="s">
        <v>342</v>
      </c>
      <c r="W46" s="30">
        <v>1</v>
      </c>
      <c r="AG46" s="2" t="str">
        <f t="shared" si="0"/>
        <v/>
      </c>
    </row>
    <row r="47" spans="1:33" s="13" customFormat="1" ht="111.75" customHeight="1" x14ac:dyDescent="0.25">
      <c r="A47" s="10" t="s">
        <v>352</v>
      </c>
      <c r="B47" s="10">
        <v>2012</v>
      </c>
      <c r="C47" s="21" t="s">
        <v>353</v>
      </c>
      <c r="D47" s="10" t="s">
        <v>359</v>
      </c>
      <c r="E47" s="10" t="s">
        <v>354</v>
      </c>
      <c r="F47" s="10" t="s">
        <v>17</v>
      </c>
      <c r="G47" s="10" t="s">
        <v>355</v>
      </c>
      <c r="H47" s="13" t="s">
        <v>337</v>
      </c>
      <c r="I47" s="32" t="s">
        <v>331</v>
      </c>
      <c r="J47" s="10" t="s">
        <v>17</v>
      </c>
      <c r="K47" s="10" t="s">
        <v>17</v>
      </c>
      <c r="L47" s="13" t="s">
        <v>17</v>
      </c>
      <c r="M47" s="10" t="s">
        <v>356</v>
      </c>
      <c r="N47" s="13" t="s">
        <v>11</v>
      </c>
      <c r="O47" s="13" t="s">
        <v>12</v>
      </c>
      <c r="P47" s="10">
        <v>1154</v>
      </c>
      <c r="Q47" s="10" t="s">
        <v>240</v>
      </c>
      <c r="R47" s="10" t="s">
        <v>17</v>
      </c>
      <c r="S47" s="10" t="s">
        <v>17</v>
      </c>
      <c r="T47" s="13" t="s">
        <v>13</v>
      </c>
      <c r="U47" s="10" t="s">
        <v>357</v>
      </c>
      <c r="V47" s="10" t="s">
        <v>358</v>
      </c>
      <c r="W47" s="33"/>
      <c r="AG47" s="10">
        <f>SUM(AG2:AG46)</f>
        <v>7</v>
      </c>
    </row>
    <row r="48" spans="1:33" ht="30" x14ac:dyDescent="0.25">
      <c r="A48" s="10" t="s">
        <v>360</v>
      </c>
      <c r="B48" s="10">
        <v>2017</v>
      </c>
      <c r="C48" s="21" t="s">
        <v>116</v>
      </c>
      <c r="D48" s="10" t="s">
        <v>362</v>
      </c>
      <c r="E48" s="10" t="s">
        <v>361</v>
      </c>
      <c r="F48" s="10" t="s">
        <v>17</v>
      </c>
      <c r="G48" s="10" t="s">
        <v>363</v>
      </c>
      <c r="H48" s="3" t="s">
        <v>337</v>
      </c>
      <c r="I48" s="22" t="s">
        <v>49</v>
      </c>
      <c r="J48" s="10" t="s">
        <v>27</v>
      </c>
      <c r="K48" s="2" t="s">
        <v>17</v>
      </c>
      <c r="L48" s="3" t="s">
        <v>364</v>
      </c>
      <c r="M48" s="10" t="s">
        <v>17</v>
      </c>
      <c r="N48" s="3" t="s">
        <v>11</v>
      </c>
      <c r="O48" s="3" t="s">
        <v>12</v>
      </c>
      <c r="P48" s="27">
        <v>83197</v>
      </c>
      <c r="Q48" s="10" t="s">
        <v>241</v>
      </c>
      <c r="R48" s="10">
        <v>2014</v>
      </c>
      <c r="S48" s="10" t="s">
        <v>236</v>
      </c>
      <c r="T48" s="3" t="s">
        <v>39</v>
      </c>
    </row>
    <row r="49" spans="1:24" ht="60" x14ac:dyDescent="0.25">
      <c r="A49" s="10" t="s">
        <v>365</v>
      </c>
      <c r="B49" s="10">
        <v>2017</v>
      </c>
      <c r="C49" s="21" t="s">
        <v>116</v>
      </c>
      <c r="D49" s="10" t="s">
        <v>193</v>
      </c>
      <c r="E49" s="10" t="s">
        <v>193</v>
      </c>
      <c r="F49" s="10" t="s">
        <v>17</v>
      </c>
      <c r="G49" s="10" t="s">
        <v>366</v>
      </c>
      <c r="H49" s="3" t="s">
        <v>337</v>
      </c>
      <c r="I49" s="22" t="s">
        <v>49</v>
      </c>
      <c r="J49" s="10" t="s">
        <v>27</v>
      </c>
      <c r="K49" s="2" t="s">
        <v>17</v>
      </c>
      <c r="L49" s="3" t="s">
        <v>299</v>
      </c>
      <c r="M49" s="10" t="s">
        <v>17</v>
      </c>
      <c r="N49" s="3" t="s">
        <v>11</v>
      </c>
      <c r="O49" s="3" t="s">
        <v>12</v>
      </c>
      <c r="P49" s="10">
        <v>92832</v>
      </c>
      <c r="Q49" s="10" t="s">
        <v>241</v>
      </c>
      <c r="R49" s="10">
        <v>2015</v>
      </c>
      <c r="S49" s="10" t="s">
        <v>236</v>
      </c>
      <c r="T49" s="3" t="s">
        <v>39</v>
      </c>
    </row>
    <row r="50" spans="1:24" ht="45" x14ac:dyDescent="0.25">
      <c r="A50" s="10" t="s">
        <v>370</v>
      </c>
      <c r="B50" s="10">
        <v>2016</v>
      </c>
      <c r="C50" s="21" t="s">
        <v>367</v>
      </c>
      <c r="D50" s="10" t="s">
        <v>86</v>
      </c>
      <c r="E50" s="10" t="s">
        <v>327</v>
      </c>
      <c r="F50" s="10" t="s">
        <v>17</v>
      </c>
      <c r="G50" s="10" t="s">
        <v>368</v>
      </c>
      <c r="H50" s="3" t="s">
        <v>337</v>
      </c>
      <c r="I50" s="22" t="s">
        <v>49</v>
      </c>
      <c r="J50" s="10" t="s">
        <v>27</v>
      </c>
      <c r="K50" s="2" t="s">
        <v>17</v>
      </c>
      <c r="L50" s="3" t="s">
        <v>10</v>
      </c>
      <c r="M50" s="10" t="s">
        <v>17</v>
      </c>
      <c r="N50" s="3" t="s">
        <v>11</v>
      </c>
      <c r="O50" s="3" t="s">
        <v>12</v>
      </c>
      <c r="Q50" s="10" t="s">
        <v>241</v>
      </c>
      <c r="R50" s="10" t="s">
        <v>369</v>
      </c>
      <c r="S50" s="10" t="s">
        <v>237</v>
      </c>
      <c r="T50" s="3" t="s">
        <v>39</v>
      </c>
    </row>
    <row r="51" spans="1:24" ht="45" x14ac:dyDescent="0.25">
      <c r="A51" s="10" t="s">
        <v>371</v>
      </c>
      <c r="B51" s="10">
        <v>2018</v>
      </c>
      <c r="C51" s="21" t="s">
        <v>289</v>
      </c>
      <c r="D51" s="10" t="s">
        <v>376</v>
      </c>
      <c r="E51" s="10" t="s">
        <v>381</v>
      </c>
      <c r="F51" s="10" t="s">
        <v>17</v>
      </c>
      <c r="G51" s="10" t="s">
        <v>375</v>
      </c>
      <c r="H51" s="3" t="s">
        <v>337</v>
      </c>
      <c r="I51" s="22" t="s">
        <v>372</v>
      </c>
      <c r="J51" s="10" t="s">
        <v>27</v>
      </c>
      <c r="K51" s="2" t="s">
        <v>17</v>
      </c>
      <c r="L51" s="3" t="s">
        <v>10</v>
      </c>
      <c r="M51" s="10" t="s">
        <v>17</v>
      </c>
      <c r="N51" s="3" t="s">
        <v>11</v>
      </c>
      <c r="O51" s="3" t="s">
        <v>12</v>
      </c>
      <c r="P51" s="10" t="s">
        <v>373</v>
      </c>
      <c r="Q51" s="10" t="s">
        <v>240</v>
      </c>
      <c r="R51" s="10" t="s">
        <v>374</v>
      </c>
      <c r="S51" s="10" t="s">
        <v>237</v>
      </c>
      <c r="T51" s="3" t="s">
        <v>39</v>
      </c>
    </row>
    <row r="52" spans="1:24" ht="45" x14ac:dyDescent="0.25">
      <c r="A52" s="10" t="s">
        <v>377</v>
      </c>
      <c r="B52" s="10">
        <v>2017</v>
      </c>
      <c r="C52" s="21" t="s">
        <v>17</v>
      </c>
      <c r="D52" s="10" t="s">
        <v>379</v>
      </c>
      <c r="E52" s="10" t="s">
        <v>382</v>
      </c>
      <c r="F52" s="10" t="s">
        <v>17</v>
      </c>
      <c r="G52" s="10" t="s">
        <v>378</v>
      </c>
      <c r="H52" s="3" t="s">
        <v>337</v>
      </c>
      <c r="I52" s="22" t="s">
        <v>372</v>
      </c>
      <c r="J52" s="10" t="s">
        <v>27</v>
      </c>
      <c r="K52" s="2" t="s">
        <v>17</v>
      </c>
      <c r="L52" s="3" t="s">
        <v>10</v>
      </c>
      <c r="M52" s="10" t="s">
        <v>17</v>
      </c>
      <c r="N52" s="3" t="s">
        <v>11</v>
      </c>
      <c r="O52" s="3" t="s">
        <v>12</v>
      </c>
      <c r="P52" s="10" t="s">
        <v>380</v>
      </c>
      <c r="Q52" s="10" t="s">
        <v>241</v>
      </c>
      <c r="R52" s="10" t="s">
        <v>254</v>
      </c>
      <c r="S52" s="10" t="s">
        <v>233</v>
      </c>
      <c r="T52" s="3" t="s">
        <v>39</v>
      </c>
    </row>
    <row r="57" spans="1:24" x14ac:dyDescent="0.25">
      <c r="U57" s="10" t="s">
        <v>337</v>
      </c>
      <c r="V57">
        <v>1</v>
      </c>
      <c r="W57" s="31">
        <f>COUNTIF($W$2:$W$46,V57)</f>
        <v>24</v>
      </c>
      <c r="X57" s="25">
        <f>W57/$W$60</f>
        <v>0.53333333333333333</v>
      </c>
    </row>
    <row r="58" spans="1:24" x14ac:dyDescent="0.25">
      <c r="U58" s="10" t="s">
        <v>336</v>
      </c>
      <c r="V58">
        <v>2</v>
      </c>
      <c r="W58" s="31">
        <f>COUNTIF($W$2:$W$46,V58)</f>
        <v>19</v>
      </c>
      <c r="X58" s="25">
        <f>W58/$W$60</f>
        <v>0.42222222222222222</v>
      </c>
    </row>
    <row r="59" spans="1:24" x14ac:dyDescent="0.25">
      <c r="U59" s="10" t="s">
        <v>229</v>
      </c>
      <c r="V59" s="24" t="s">
        <v>334</v>
      </c>
      <c r="W59" s="31">
        <f>COUNTIF($W$2:$W$45,V59)</f>
        <v>2</v>
      </c>
      <c r="X59" s="25">
        <f>W59/$W$60</f>
        <v>4.4444444444444446E-2</v>
      </c>
    </row>
    <row r="60" spans="1:24" x14ac:dyDescent="0.25">
      <c r="W60" s="31">
        <f>SUM(W57:W59)</f>
        <v>45</v>
      </c>
    </row>
  </sheetData>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Obelia</dc:creator>
  <cp:lastModifiedBy>Gregory Simpson</cp:lastModifiedBy>
  <dcterms:created xsi:type="dcterms:W3CDTF">2017-05-28T08:24:10Z</dcterms:created>
  <dcterms:modified xsi:type="dcterms:W3CDTF">2019-08-20T03:18:15Z</dcterms:modified>
</cp:coreProperties>
</file>