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Taul1" sheetId="1" r:id="rId1"/>
    <sheet name="Taul2" sheetId="2" r:id="rId2"/>
    <sheet name="Taul3" sheetId="3" r:id="rId3"/>
  </sheets>
  <calcPr calcId="145621"/>
</workbook>
</file>

<file path=xl/calcChain.xml><?xml version="1.0" encoding="utf-8"?>
<calcChain xmlns="http://schemas.openxmlformats.org/spreadsheetml/2006/main">
  <c r="M45" i="1" l="1"/>
  <c r="M46" i="1"/>
  <c r="M47" i="1"/>
  <c r="M48" i="1"/>
  <c r="M49" i="1"/>
  <c r="M50" i="1"/>
  <c r="M51" i="1"/>
  <c r="M52" i="1"/>
  <c r="M44" i="1"/>
  <c r="L45" i="1"/>
  <c r="L46" i="1"/>
  <c r="L47" i="1"/>
  <c r="L48" i="1"/>
  <c r="L49" i="1"/>
  <c r="L50" i="1"/>
  <c r="L51" i="1"/>
  <c r="L52" i="1"/>
  <c r="L44" i="1"/>
  <c r="K45" i="1"/>
  <c r="K46" i="1"/>
  <c r="K47" i="1"/>
  <c r="K48" i="1"/>
  <c r="K49" i="1"/>
  <c r="K50" i="1"/>
  <c r="K51" i="1"/>
  <c r="K52" i="1"/>
  <c r="K44" i="1"/>
  <c r="F45" i="1"/>
  <c r="F46" i="1"/>
  <c r="F47" i="1"/>
  <c r="F48" i="1"/>
  <c r="F49" i="1"/>
  <c r="F50" i="1"/>
  <c r="F51" i="1"/>
  <c r="F52" i="1"/>
  <c r="F44" i="1"/>
  <c r="E45" i="1"/>
  <c r="E46" i="1"/>
  <c r="E47" i="1"/>
  <c r="E48" i="1"/>
  <c r="E49" i="1"/>
  <c r="E50" i="1"/>
  <c r="E51" i="1"/>
  <c r="E52" i="1"/>
  <c r="E44" i="1"/>
  <c r="D45" i="1"/>
  <c r="D46" i="1"/>
  <c r="D47" i="1"/>
  <c r="D48" i="1"/>
  <c r="D49" i="1"/>
  <c r="D50" i="1"/>
  <c r="D51" i="1"/>
  <c r="D52" i="1"/>
  <c r="D44" i="1"/>
  <c r="M39" i="1"/>
  <c r="M32" i="1"/>
  <c r="M33" i="1"/>
  <c r="M34" i="1"/>
  <c r="M35" i="1"/>
  <c r="M36" i="1"/>
  <c r="M37" i="1"/>
  <c r="M38" i="1"/>
  <c r="M31" i="1"/>
  <c r="L32" i="1"/>
  <c r="L33" i="1"/>
  <c r="L34" i="1"/>
  <c r="L35" i="1"/>
  <c r="L36" i="1"/>
  <c r="L37" i="1"/>
  <c r="L38" i="1"/>
  <c r="L39" i="1"/>
  <c r="L31" i="1"/>
  <c r="K32" i="1"/>
  <c r="K33" i="1"/>
  <c r="K34" i="1"/>
  <c r="K35" i="1"/>
  <c r="K36" i="1"/>
  <c r="K37" i="1"/>
  <c r="K38" i="1"/>
  <c r="K39" i="1"/>
  <c r="K31" i="1"/>
  <c r="F32" i="1"/>
  <c r="F33" i="1"/>
  <c r="F34" i="1"/>
  <c r="F35" i="1"/>
  <c r="F36" i="1"/>
  <c r="F37" i="1"/>
  <c r="F38" i="1"/>
  <c r="F39" i="1"/>
  <c r="F31" i="1"/>
  <c r="E32" i="1"/>
  <c r="E33" i="1"/>
  <c r="E34" i="1"/>
  <c r="E35" i="1"/>
  <c r="E36" i="1"/>
  <c r="E37" i="1"/>
  <c r="E38" i="1"/>
  <c r="E39" i="1"/>
  <c r="E31" i="1"/>
  <c r="D32" i="1"/>
  <c r="D33" i="1"/>
  <c r="D34" i="1"/>
  <c r="D35" i="1"/>
  <c r="D36" i="1"/>
  <c r="D37" i="1"/>
  <c r="D38" i="1"/>
  <c r="D39" i="1"/>
  <c r="D31" i="1"/>
  <c r="M19" i="1"/>
  <c r="M20" i="1"/>
  <c r="M21" i="1"/>
  <c r="M22" i="1"/>
  <c r="M23" i="1"/>
  <c r="M24" i="1"/>
  <c r="M25" i="1"/>
  <c r="M26" i="1"/>
  <c r="M18" i="1"/>
  <c r="L19" i="1"/>
  <c r="L20" i="1"/>
  <c r="L21" i="1"/>
  <c r="L22" i="1"/>
  <c r="L23" i="1"/>
  <c r="L24" i="1"/>
  <c r="L25" i="1"/>
  <c r="L26" i="1"/>
  <c r="L18" i="1"/>
  <c r="K19" i="1"/>
  <c r="K20" i="1"/>
  <c r="K21" i="1"/>
  <c r="K22" i="1"/>
  <c r="K23" i="1"/>
  <c r="K24" i="1"/>
  <c r="K25" i="1"/>
  <c r="K26" i="1"/>
  <c r="K18" i="1"/>
  <c r="F19" i="1"/>
  <c r="F20" i="1"/>
  <c r="F21" i="1"/>
  <c r="F22" i="1"/>
  <c r="F23" i="1"/>
  <c r="F24" i="1"/>
  <c r="F25" i="1"/>
  <c r="F26" i="1"/>
  <c r="F18" i="1"/>
  <c r="E19" i="1"/>
  <c r="E20" i="1"/>
  <c r="E21" i="1"/>
  <c r="E22" i="1"/>
  <c r="E23" i="1"/>
  <c r="E24" i="1"/>
  <c r="E25" i="1"/>
  <c r="E26" i="1"/>
  <c r="E18" i="1"/>
  <c r="D19" i="1"/>
  <c r="D20" i="1"/>
  <c r="D21" i="1"/>
  <c r="D22" i="1"/>
  <c r="D23" i="1"/>
  <c r="D24" i="1"/>
  <c r="D25" i="1"/>
  <c r="D26" i="1"/>
  <c r="D18" i="1"/>
  <c r="M6" i="1"/>
  <c r="M7" i="1"/>
  <c r="M8" i="1"/>
  <c r="M9" i="1"/>
  <c r="M10" i="1"/>
  <c r="M11" i="1"/>
  <c r="M12" i="1"/>
  <c r="M13" i="1"/>
  <c r="M5" i="1"/>
  <c r="L6" i="1"/>
  <c r="L7" i="1"/>
  <c r="L8" i="1"/>
  <c r="L9" i="1"/>
  <c r="L10" i="1"/>
  <c r="L11" i="1"/>
  <c r="L12" i="1"/>
  <c r="L13" i="1"/>
  <c r="L5" i="1"/>
  <c r="K6" i="1"/>
  <c r="K7" i="1"/>
  <c r="K8" i="1"/>
  <c r="K9" i="1"/>
  <c r="K10" i="1"/>
  <c r="K11" i="1"/>
  <c r="K12" i="1"/>
  <c r="K13" i="1"/>
  <c r="K5" i="1"/>
  <c r="F6" i="1"/>
  <c r="F7" i="1"/>
  <c r="F8" i="1"/>
  <c r="F9" i="1"/>
  <c r="F10" i="1"/>
  <c r="F11" i="1"/>
  <c r="F12" i="1"/>
  <c r="F13" i="1"/>
  <c r="F5" i="1"/>
  <c r="E6" i="1"/>
  <c r="E7" i="1"/>
  <c r="E8" i="1"/>
  <c r="E9" i="1"/>
  <c r="E10" i="1"/>
  <c r="E11" i="1"/>
  <c r="E12" i="1"/>
  <c r="E13" i="1"/>
  <c r="E5" i="1"/>
  <c r="D6" i="1"/>
  <c r="D7" i="1"/>
  <c r="D8" i="1"/>
  <c r="D9" i="1"/>
  <c r="D10" i="1"/>
  <c r="D11" i="1"/>
  <c r="D12" i="1"/>
  <c r="D13" i="1"/>
  <c r="D5" i="1"/>
</calcChain>
</file>

<file path=xl/sharedStrings.xml><?xml version="1.0" encoding="utf-8"?>
<sst xmlns="http://schemas.openxmlformats.org/spreadsheetml/2006/main" count="102" uniqueCount="24">
  <si>
    <t>Model A</t>
  </si>
  <si>
    <t>Model D</t>
  </si>
  <si>
    <t>Outcome</t>
  </si>
  <si>
    <t>Beta</t>
  </si>
  <si>
    <t>SE</t>
  </si>
  <si>
    <t>Risk ratio</t>
  </si>
  <si>
    <t>Low 95%</t>
  </si>
  <si>
    <t>Upp 95%</t>
  </si>
  <si>
    <t>p-value</t>
  </si>
  <si>
    <t>Up 95%</t>
  </si>
  <si>
    <t>CVD</t>
  </si>
  <si>
    <t>RES</t>
  </si>
  <si>
    <t>MI</t>
  </si>
  <si>
    <t>ISC</t>
  </si>
  <si>
    <t>CER</t>
  </si>
  <si>
    <t>ARR</t>
  </si>
  <si>
    <t>AST</t>
  </si>
  <si>
    <t>COPD</t>
  </si>
  <si>
    <t>Pneu</t>
  </si>
  <si>
    <t xml:space="preserve">Table 1: Association between temprature (lag 3) and hospital admissions (all ages)using Case Crossover Poisson modeling </t>
  </si>
  <si>
    <t>Table 2: Association between temprature (lag 3) and hospital admissions (18-64)using Case Crossover Poisson modeling</t>
  </si>
  <si>
    <t>Table 4: Association between temprature (lag 3) and hospital admissions (65-74)using Case Crossover Poisson modeling</t>
  </si>
  <si>
    <t xml:space="preserve"> </t>
  </si>
  <si>
    <t>0.0503 .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</si>
</sst>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000000"/>
      <name val="Lucida Console"/>
      <family val="3"/>
    </font>
    <font>
      <sz val="11"/>
      <color rgb="FF000000"/>
      <name val="Lucida Console"/>
      <family val="3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164" fontId="2" fillId="2" borderId="0" xfId="0" applyNumberFormat="1" applyFont="1" applyFill="1"/>
    <xf numFmtId="164" fontId="2" fillId="3" borderId="0" xfId="0" applyNumberFormat="1" applyFont="1" applyFill="1"/>
    <xf numFmtId="164" fontId="3" fillId="4" borderId="0" xfId="0" applyNumberFormat="1" applyFont="1" applyFill="1"/>
    <xf numFmtId="164" fontId="2" fillId="0" borderId="0" xfId="0" applyNumberFormat="1" applyFont="1"/>
    <xf numFmtId="164" fontId="4" fillId="0" borderId="0" xfId="0" applyNumberFormat="1" applyFont="1"/>
    <xf numFmtId="164" fontId="5" fillId="3" borderId="0" xfId="0" applyNumberFormat="1" applyFont="1" applyFill="1"/>
    <xf numFmtId="0" fontId="6" fillId="0" borderId="0" xfId="0" applyFont="1"/>
    <xf numFmtId="0" fontId="7" fillId="0" borderId="0" xfId="0" applyFont="1"/>
    <xf numFmtId="11" fontId="7" fillId="0" borderId="0" xfId="0" applyNumberFormat="1" applyFont="1"/>
    <xf numFmtId="11" fontId="6" fillId="0" borderId="0" xfId="0" applyNumberFormat="1" applyFont="1"/>
    <xf numFmtId="0" fontId="0" fillId="3" borderId="0" xfId="0" applyFill="1"/>
    <xf numFmtId="0" fontId="8" fillId="3" borderId="0" xfId="0" applyFont="1" applyFill="1"/>
    <xf numFmtId="164" fontId="2" fillId="0" borderId="0" xfId="0" applyNumberFormat="1" applyFont="1" applyFill="1"/>
    <xf numFmtId="0" fontId="6" fillId="0" borderId="0" xfId="0" applyFont="1" applyFill="1"/>
    <xf numFmtId="0" fontId="0" fillId="0" borderId="0" xfId="0" applyFill="1"/>
    <xf numFmtId="11" fontId="6" fillId="0" borderId="0" xfId="0" applyNumberFormat="1" applyFont="1" applyFill="1"/>
    <xf numFmtId="11" fontId="7" fillId="0" borderId="0" xfId="0" applyNumberFormat="1" applyFont="1" applyFill="1"/>
    <xf numFmtId="0" fontId="7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tabSelected="1" topLeftCell="A31" workbookViewId="0">
      <selection activeCell="A44" sqref="A44:N44"/>
    </sheetView>
  </sheetViews>
  <sheetFormatPr defaultRowHeight="14.4" x14ac:dyDescent="0.3"/>
  <cols>
    <col min="2" max="2" width="12" bestFit="1" customWidth="1"/>
    <col min="3" max="3" width="10.77734375" bestFit="1" customWidth="1"/>
    <col min="9" max="9" width="12" bestFit="1" customWidth="1"/>
    <col min="10" max="10" width="10.77734375" bestFit="1" customWidth="1"/>
  </cols>
  <sheetData>
    <row r="1" spans="1:14" x14ac:dyDescent="0.3">
      <c r="A1" s="1" t="s">
        <v>19</v>
      </c>
      <c r="B1" s="1"/>
      <c r="C1" s="1"/>
      <c r="D1" s="1"/>
      <c r="E1" s="1"/>
      <c r="F1" s="1"/>
      <c r="G1" s="1"/>
      <c r="H1" s="1"/>
      <c r="I1" s="1"/>
      <c r="J1" s="1"/>
      <c r="K1" s="1"/>
    </row>
    <row r="3" spans="1:14" x14ac:dyDescent="0.3">
      <c r="A3" s="2"/>
      <c r="B3" s="2"/>
      <c r="C3" s="2"/>
      <c r="D3" s="2" t="s">
        <v>0</v>
      </c>
      <c r="E3" s="2"/>
      <c r="F3" s="2"/>
      <c r="G3" s="2"/>
      <c r="H3" s="7"/>
      <c r="I3" s="2"/>
      <c r="J3" s="2"/>
      <c r="K3" s="2" t="s">
        <v>1</v>
      </c>
      <c r="L3" s="2"/>
      <c r="M3" s="2"/>
      <c r="N3" s="2"/>
    </row>
    <row r="4" spans="1:14" x14ac:dyDescent="0.3">
      <c r="A4" s="4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7"/>
      <c r="I4" s="4" t="s">
        <v>3</v>
      </c>
      <c r="J4" s="4" t="s">
        <v>4</v>
      </c>
      <c r="K4" s="4" t="s">
        <v>5</v>
      </c>
      <c r="L4" s="4" t="s">
        <v>6</v>
      </c>
      <c r="M4" s="4" t="s">
        <v>9</v>
      </c>
      <c r="N4" s="4" t="s">
        <v>8</v>
      </c>
    </row>
    <row r="5" spans="1:14" x14ac:dyDescent="0.3">
      <c r="A5" s="14" t="s">
        <v>10</v>
      </c>
      <c r="B5" s="15">
        <v>-3.3500000000000001E-3</v>
      </c>
      <c r="C5" s="15">
        <v>1.5169999999999999E-3</v>
      </c>
      <c r="D5" s="16">
        <f>EXP(B5)</f>
        <v>0.99665560498934835</v>
      </c>
      <c r="E5" s="16">
        <f>EXP(B5-1.96*C5)</f>
        <v>0.99369663011544107</v>
      </c>
      <c r="F5" s="16">
        <f>EXP(B5+1.96*C5)</f>
        <v>0.9996233909350043</v>
      </c>
      <c r="G5" s="15">
        <v>2.7269999999999999E-2</v>
      </c>
      <c r="H5" s="13"/>
      <c r="I5" s="15">
        <v>-4.6676E-3</v>
      </c>
      <c r="J5" s="15">
        <v>1.7866E-3</v>
      </c>
      <c r="K5" s="16">
        <f>EXP(I5)</f>
        <v>0.99534327631620212</v>
      </c>
      <c r="L5" s="16">
        <f>EXP(I5-1.96*J5)</f>
        <v>0.99186394234302633</v>
      </c>
      <c r="M5" s="16">
        <f>EXP(I5+1.96*J5)</f>
        <v>0.99883481535539564</v>
      </c>
      <c r="N5" s="15">
        <v>8.9870000000000002E-3</v>
      </c>
    </row>
    <row r="6" spans="1:14" x14ac:dyDescent="0.3">
      <c r="A6" s="14" t="s">
        <v>11</v>
      </c>
      <c r="B6" s="15">
        <v>-3.3115000000000002E-3</v>
      </c>
      <c r="C6" s="15">
        <v>1.7497000000000001E-3</v>
      </c>
      <c r="D6" s="16">
        <f t="shared" ref="D6:D13" si="0">EXP(B6)</f>
        <v>0.99669397696879625</v>
      </c>
      <c r="E6" s="16">
        <f t="shared" ref="E6:E13" si="1">EXP(B6-1.96*C6)</f>
        <v>0.99328175698215759</v>
      </c>
      <c r="F6" s="16">
        <f t="shared" ref="F6:F13" si="2">EXP(B6+1.96*C6)</f>
        <v>1.0001179189518932</v>
      </c>
      <c r="G6" s="15">
        <v>5.8409999999999997E-2</v>
      </c>
      <c r="H6" s="13"/>
      <c r="I6" s="15">
        <v>-6.3154999999999999E-3</v>
      </c>
      <c r="J6" s="15">
        <v>2.0544000000000001E-3</v>
      </c>
      <c r="K6" s="16">
        <f t="shared" ref="K6:K13" si="3">EXP(I6)</f>
        <v>0.99370440085347211</v>
      </c>
      <c r="L6" s="16">
        <f t="shared" ref="L6:L13" si="4">EXP(I6-1.96*J6)</f>
        <v>0.9897111718753272</v>
      </c>
      <c r="M6" s="16">
        <f t="shared" ref="M6:M13" si="5">EXP(I6+1.96*J6)</f>
        <v>0.99771374147926239</v>
      </c>
      <c r="N6" s="15">
        <v>2.111E-3</v>
      </c>
    </row>
    <row r="7" spans="1:14" x14ac:dyDescent="0.3">
      <c r="A7" s="5" t="s">
        <v>12</v>
      </c>
      <c r="B7" s="8">
        <v>-1.392E-3</v>
      </c>
      <c r="C7" s="8">
        <v>4.3579999999999999E-3</v>
      </c>
      <c r="D7">
        <f t="shared" si="0"/>
        <v>0.99860896838261837</v>
      </c>
      <c r="E7">
        <f t="shared" si="1"/>
        <v>0.99011549603147953</v>
      </c>
      <c r="F7">
        <f t="shared" si="2"/>
        <v>1.0071752999838837</v>
      </c>
      <c r="G7" s="8">
        <v>0.74936000000000003</v>
      </c>
      <c r="H7" s="13"/>
      <c r="I7" s="8">
        <v>-2.7490000000000001E-3</v>
      </c>
      <c r="J7" s="8">
        <v>5.1399999999999996E-3</v>
      </c>
      <c r="K7">
        <f t="shared" si="3"/>
        <v>0.9972547750405123</v>
      </c>
      <c r="L7">
        <f t="shared" si="4"/>
        <v>0.98725846947181117</v>
      </c>
      <c r="M7">
        <f t="shared" si="5"/>
        <v>1.0073522963780446</v>
      </c>
      <c r="N7" s="8">
        <v>0.59279999999999999</v>
      </c>
    </row>
    <row r="8" spans="1:14" x14ac:dyDescent="0.3">
      <c r="A8" s="5" t="s">
        <v>13</v>
      </c>
      <c r="B8" s="8">
        <v>-2.647E-3</v>
      </c>
      <c r="C8" s="8">
        <v>3.1735999999999999E-3</v>
      </c>
      <c r="D8">
        <f t="shared" si="0"/>
        <v>0.99735650021546207</v>
      </c>
      <c r="E8">
        <f t="shared" si="1"/>
        <v>0.99117194216885607</v>
      </c>
      <c r="F8">
        <f t="shared" si="2"/>
        <v>1.0035796476900014</v>
      </c>
      <c r="G8" s="8">
        <v>0.40424500000000002</v>
      </c>
      <c r="H8" s="13"/>
      <c r="I8" s="8">
        <v>-3.5236999999999998E-3</v>
      </c>
      <c r="J8" s="8">
        <v>3.7420999999999999E-3</v>
      </c>
      <c r="K8">
        <f t="shared" si="3"/>
        <v>0.99648250094528312</v>
      </c>
      <c r="L8">
        <f t="shared" si="4"/>
        <v>0.98920052163979677</v>
      </c>
      <c r="M8">
        <f t="shared" si="5"/>
        <v>1.0038180863917343</v>
      </c>
      <c r="N8" s="8">
        <v>0.34637299999999999</v>
      </c>
    </row>
    <row r="9" spans="1:14" x14ac:dyDescent="0.3">
      <c r="A9" s="5" t="s">
        <v>14</v>
      </c>
      <c r="B9" s="8">
        <v>-3.0609999999999999E-3</v>
      </c>
      <c r="C9" s="8">
        <v>3.519E-3</v>
      </c>
      <c r="D9">
        <f t="shared" si="0"/>
        <v>0.99694368008403644</v>
      </c>
      <c r="E9">
        <f t="shared" si="1"/>
        <v>0.99009117909351019</v>
      </c>
      <c r="F9">
        <f t="shared" si="2"/>
        <v>1.0038436077871895</v>
      </c>
      <c r="G9" s="8">
        <v>0.38449</v>
      </c>
      <c r="H9" s="13"/>
      <c r="I9" s="9">
        <v>-4.8003000000000004E-3</v>
      </c>
      <c r="J9" s="9">
        <v>3.9861999999999996E-3</v>
      </c>
      <c r="K9">
        <f t="shared" si="3"/>
        <v>0.99521120302669153</v>
      </c>
      <c r="L9">
        <f t="shared" si="4"/>
        <v>0.98746596166592493</v>
      </c>
      <c r="M9">
        <f t="shared" si="5"/>
        <v>1.0030171945966453</v>
      </c>
      <c r="N9" s="9">
        <v>0.22850000000000001</v>
      </c>
    </row>
    <row r="10" spans="1:14" x14ac:dyDescent="0.3">
      <c r="A10" s="5" t="s">
        <v>15</v>
      </c>
      <c r="B10" s="8">
        <v>-5.2810000000000001E-3</v>
      </c>
      <c r="C10" s="8">
        <v>3.6189999999999998E-3</v>
      </c>
      <c r="D10">
        <f t="shared" si="0"/>
        <v>0.99473291996594004</v>
      </c>
      <c r="E10">
        <f t="shared" si="1"/>
        <v>0.98770200608795555</v>
      </c>
      <c r="F10">
        <f t="shared" si="2"/>
        <v>1.0018138830993224</v>
      </c>
      <c r="G10" s="8">
        <v>0.14446000000000001</v>
      </c>
      <c r="H10" s="13"/>
      <c r="I10" s="9">
        <v>-5.8259999999999996E-3</v>
      </c>
      <c r="J10" s="9">
        <v>4.0670000000000003E-3</v>
      </c>
      <c r="K10">
        <f t="shared" si="3"/>
        <v>0.99419093822799742</v>
      </c>
      <c r="L10">
        <f t="shared" si="4"/>
        <v>0.98629742676854193</v>
      </c>
      <c r="M10">
        <f t="shared" si="5"/>
        <v>1.0021476228454369</v>
      </c>
      <c r="N10" s="9">
        <v>0.15205399999999999</v>
      </c>
    </row>
    <row r="11" spans="1:14" x14ac:dyDescent="0.3">
      <c r="A11" s="14" t="s">
        <v>16</v>
      </c>
      <c r="B11" s="17">
        <v>-1.272E-2</v>
      </c>
      <c r="C11" s="17">
        <v>6.3429999999999997E-3</v>
      </c>
      <c r="D11" s="16">
        <f t="shared" si="0"/>
        <v>0.98736055727540306</v>
      </c>
      <c r="E11" s="16">
        <f t="shared" si="1"/>
        <v>0.97516140314268251</v>
      </c>
      <c r="F11" s="16">
        <f t="shared" si="2"/>
        <v>0.99971232138742983</v>
      </c>
      <c r="G11" s="15">
        <v>4.4929999999999998E-2</v>
      </c>
      <c r="H11" s="13"/>
      <c r="I11" s="18">
        <v>-1.61E-2</v>
      </c>
      <c r="J11" s="18">
        <v>7.1040000000000001E-3</v>
      </c>
      <c r="K11" s="16">
        <f t="shared" si="3"/>
        <v>0.98402891224375222</v>
      </c>
      <c r="L11" s="16">
        <f t="shared" si="4"/>
        <v>0.97042239840276046</v>
      </c>
      <c r="M11" s="16">
        <f t="shared" si="5"/>
        <v>0.99782620611951001</v>
      </c>
      <c r="N11" s="19">
        <v>2.3439999999999999E-2</v>
      </c>
    </row>
    <row r="12" spans="1:14" x14ac:dyDescent="0.3">
      <c r="A12" s="5" t="s">
        <v>17</v>
      </c>
      <c r="B12" s="8">
        <v>2.9891000000000002E-3</v>
      </c>
      <c r="C12" s="8">
        <v>4.6477000000000003E-3</v>
      </c>
      <c r="D12">
        <f t="shared" si="0"/>
        <v>1.0029935718138612</v>
      </c>
      <c r="E12">
        <f t="shared" si="1"/>
        <v>0.99389829944668207</v>
      </c>
      <c r="F12">
        <f t="shared" si="2"/>
        <v>1.0121720760162081</v>
      </c>
      <c r="G12" s="8">
        <v>0.52014000000000005</v>
      </c>
      <c r="H12" s="13"/>
      <c r="I12" s="10">
        <v>4.1269999999999996E-3</v>
      </c>
      <c r="J12" s="10">
        <v>5.2570000000000004E-3</v>
      </c>
      <c r="K12">
        <f t="shared" si="3"/>
        <v>1.0041355277918633</v>
      </c>
      <c r="L12">
        <f t="shared" si="4"/>
        <v>0.99384231671998324</v>
      </c>
      <c r="M12">
        <f t="shared" si="5"/>
        <v>1.0145353455078636</v>
      </c>
      <c r="N12" s="9">
        <v>0.43240000000000001</v>
      </c>
    </row>
    <row r="13" spans="1:14" x14ac:dyDescent="0.3">
      <c r="A13" s="5" t="s">
        <v>18</v>
      </c>
      <c r="B13" s="8">
        <v>1.2564E-3</v>
      </c>
      <c r="C13" s="8">
        <v>2.9721000000000001E-3</v>
      </c>
      <c r="D13">
        <f t="shared" si="0"/>
        <v>1.0012571896011304</v>
      </c>
      <c r="E13">
        <f t="shared" si="1"/>
        <v>0.9954415056188326</v>
      </c>
      <c r="F13">
        <f t="shared" si="2"/>
        <v>1.0071068506478673</v>
      </c>
      <c r="G13" s="8">
        <v>0.67249999999999999</v>
      </c>
      <c r="H13" s="13"/>
      <c r="I13" s="9">
        <v>-1.2095999999999999E-3</v>
      </c>
      <c r="J13" s="9">
        <v>3.3700000000000002E-3</v>
      </c>
      <c r="K13">
        <f t="shared" si="3"/>
        <v>0.99879113127120178</v>
      </c>
      <c r="L13">
        <f t="shared" si="4"/>
        <v>0.99221565616160989</v>
      </c>
      <c r="M13">
        <f t="shared" si="5"/>
        <v>1.0054101824649324</v>
      </c>
      <c r="N13" s="9">
        <v>0.71964899999999998</v>
      </c>
    </row>
    <row r="15" spans="1:14" x14ac:dyDescent="0.3">
      <c r="A15" s="6" t="s">
        <v>20</v>
      </c>
      <c r="B15" s="5"/>
      <c r="C15" s="5"/>
      <c r="D15" s="5"/>
      <c r="E15" s="5"/>
      <c r="F15" s="5"/>
      <c r="G15" s="5"/>
      <c r="H15" s="5"/>
      <c r="I15" s="5"/>
      <c r="J15" s="5"/>
    </row>
    <row r="16" spans="1:14" x14ac:dyDescent="0.3">
      <c r="A16" s="2"/>
      <c r="B16" s="2"/>
      <c r="C16" s="2"/>
      <c r="D16" s="2" t="s">
        <v>0</v>
      </c>
      <c r="E16" s="2"/>
      <c r="F16" s="2"/>
      <c r="G16" s="2"/>
      <c r="H16" s="3"/>
      <c r="I16" s="2"/>
      <c r="J16" s="2"/>
      <c r="K16" s="2" t="s">
        <v>1</v>
      </c>
      <c r="L16" s="2"/>
      <c r="M16" s="2"/>
      <c r="N16" s="2"/>
    </row>
    <row r="17" spans="1:14" x14ac:dyDescent="0.3">
      <c r="A17" s="4" t="s">
        <v>2</v>
      </c>
      <c r="B17" s="4" t="s">
        <v>3</v>
      </c>
      <c r="C17" s="4" t="s">
        <v>4</v>
      </c>
      <c r="D17" s="4" t="s">
        <v>5</v>
      </c>
      <c r="E17" s="4" t="s">
        <v>6</v>
      </c>
      <c r="F17" s="4" t="s">
        <v>7</v>
      </c>
      <c r="G17" s="4" t="s">
        <v>8</v>
      </c>
      <c r="H17" s="7"/>
      <c r="I17" s="4" t="s">
        <v>3</v>
      </c>
      <c r="J17" s="4" t="s">
        <v>4</v>
      </c>
      <c r="K17" s="4" t="s">
        <v>5</v>
      </c>
      <c r="L17" s="4" t="s">
        <v>6</v>
      </c>
      <c r="M17" s="4" t="s">
        <v>9</v>
      </c>
      <c r="N17" s="4" t="s">
        <v>8</v>
      </c>
    </row>
    <row r="18" spans="1:14" x14ac:dyDescent="0.3">
      <c r="A18" s="14" t="s">
        <v>10</v>
      </c>
      <c r="B18" s="19">
        <v>-6.5880000000000001E-3</v>
      </c>
      <c r="C18" s="19">
        <v>2.9810000000000001E-3</v>
      </c>
      <c r="D18" s="16">
        <f>EXP(B18)</f>
        <v>0.99343365329526978</v>
      </c>
      <c r="E18" s="16">
        <f>EXP(B18-1.96*C18)</f>
        <v>0.98764618274815397</v>
      </c>
      <c r="F18" s="16">
        <f>EXP(B18+1.96*C18)</f>
        <v>0.99925503762235945</v>
      </c>
      <c r="G18" s="19">
        <v>2.7116000000000001E-2</v>
      </c>
      <c r="H18" s="12"/>
      <c r="I18" s="15">
        <v>-6.5805000000000004E-3</v>
      </c>
      <c r="J18" s="15">
        <v>3.4957999999999999E-3</v>
      </c>
      <c r="K18" s="16">
        <f>EXP(I18)</f>
        <v>0.99344110407560982</v>
      </c>
      <c r="L18" s="16">
        <f>EXP(I18-1.96*J18)</f>
        <v>0.98665754234323488</v>
      </c>
      <c r="M18" s="16">
        <f>EXP(I18+1.96*J18)</f>
        <v>1.0002713047964911</v>
      </c>
      <c r="N18" s="15">
        <v>5.9785999999999999E-2</v>
      </c>
    </row>
    <row r="19" spans="1:14" x14ac:dyDescent="0.3">
      <c r="A19" s="5" t="s">
        <v>11</v>
      </c>
      <c r="B19" s="9">
        <v>1.846E-3</v>
      </c>
      <c r="C19" s="9">
        <v>3.2439999999999999E-3</v>
      </c>
      <c r="D19">
        <f t="shared" ref="D19:D26" si="6">EXP(B19)</f>
        <v>1.0018477049069248</v>
      </c>
      <c r="E19">
        <f t="shared" ref="E19:E26" si="7">EXP(B19-1.96*C19)</f>
        <v>0.99549792486039845</v>
      </c>
      <c r="F19">
        <f t="shared" ref="F19:F26" si="8">EXP(B19+1.96*C19)</f>
        <v>1.0082379870033622</v>
      </c>
      <c r="G19" s="9">
        <v>0.56930099999999995</v>
      </c>
      <c r="H19" s="12"/>
      <c r="I19" s="8">
        <v>-1.7512000000000001E-3</v>
      </c>
      <c r="J19" s="8">
        <v>3.8373999999999999E-3</v>
      </c>
      <c r="K19">
        <f t="shared" ref="K19:K26" si="9">EXP(I19)</f>
        <v>0.99825033245604378</v>
      </c>
      <c r="L19">
        <f t="shared" ref="L19:L26" si="10">EXP(I19-1.96*J19)</f>
        <v>0.99077035309871564</v>
      </c>
      <c r="M19">
        <f t="shared" ref="M19:M26" si="11">EXP(I19+1.96*J19)</f>
        <v>1.0057867831147296</v>
      </c>
      <c r="N19" s="8">
        <v>0.64812800000000004</v>
      </c>
    </row>
    <row r="20" spans="1:14" x14ac:dyDescent="0.3">
      <c r="A20" s="5" t="s">
        <v>12</v>
      </c>
      <c r="B20" s="10">
        <v>-5.5409999999999999E-3</v>
      </c>
      <c r="C20" s="10">
        <v>7.8619999999999992E-3</v>
      </c>
      <c r="D20">
        <f t="shared" si="6"/>
        <v>0.99447432302580785</v>
      </c>
      <c r="E20">
        <f t="shared" si="7"/>
        <v>0.97926741752254265</v>
      </c>
      <c r="F20">
        <f t="shared" si="8"/>
        <v>1.0099173744181811</v>
      </c>
      <c r="G20" s="9">
        <v>0.48089999999999999</v>
      </c>
      <c r="H20" s="12"/>
      <c r="I20" s="11">
        <v>-1.15E-2</v>
      </c>
      <c r="J20" s="11">
        <v>9.1870000000000007E-3</v>
      </c>
      <c r="K20">
        <f t="shared" si="9"/>
        <v>0.98856587224791304</v>
      </c>
      <c r="L20">
        <f t="shared" si="10"/>
        <v>0.97092454719250931</v>
      </c>
      <c r="M20">
        <f t="shared" si="11"/>
        <v>1.0065277333847356</v>
      </c>
      <c r="N20" s="8">
        <v>0.21049999999999999</v>
      </c>
    </row>
    <row r="21" spans="1:14" x14ac:dyDescent="0.3">
      <c r="A21" s="5" t="s">
        <v>13</v>
      </c>
      <c r="B21" s="9">
        <v>-6.5160000000000001E-3</v>
      </c>
      <c r="C21" s="9">
        <v>5.9610000000000002E-3</v>
      </c>
      <c r="D21">
        <f t="shared" si="6"/>
        <v>0.9935051830933489</v>
      </c>
      <c r="E21">
        <f t="shared" si="7"/>
        <v>0.98196505185826799</v>
      </c>
      <c r="F21">
        <f t="shared" si="8"/>
        <v>1.0051809348667278</v>
      </c>
      <c r="G21" s="9">
        <v>0.274316</v>
      </c>
      <c r="H21" s="12"/>
      <c r="I21" s="11">
        <v>-8.6990000000000001E-3</v>
      </c>
      <c r="J21" s="11">
        <v>6.9909999999999998E-3</v>
      </c>
      <c r="K21">
        <f t="shared" si="9"/>
        <v>0.99133872682602375</v>
      </c>
      <c r="L21">
        <f t="shared" si="10"/>
        <v>0.97784768733221572</v>
      </c>
      <c r="M21">
        <f t="shared" si="11"/>
        <v>1.0050158977071442</v>
      </c>
      <c r="N21" s="8">
        <v>0.213389</v>
      </c>
    </row>
    <row r="22" spans="1:14" x14ac:dyDescent="0.3">
      <c r="A22" s="5" t="s">
        <v>14</v>
      </c>
      <c r="B22" s="9">
        <v>-6.1710000000000003E-3</v>
      </c>
      <c r="C22" s="9">
        <v>6.711E-3</v>
      </c>
      <c r="D22">
        <f t="shared" si="6"/>
        <v>0.99384800151429331</v>
      </c>
      <c r="E22">
        <f t="shared" si="7"/>
        <v>0.98086096234172737</v>
      </c>
      <c r="F22">
        <f t="shared" si="8"/>
        <v>1.007006994911714</v>
      </c>
      <c r="G22" s="9">
        <v>0.35780000000000001</v>
      </c>
      <c r="H22" s="12"/>
      <c r="I22" s="10">
        <v>-3.3060000000000001E-4</v>
      </c>
      <c r="J22" s="10">
        <v>7.6059999999999999E-3</v>
      </c>
      <c r="K22">
        <f t="shared" si="9"/>
        <v>0.99966945464215828</v>
      </c>
      <c r="L22">
        <f t="shared" si="10"/>
        <v>0.98487715630372408</v>
      </c>
      <c r="M22">
        <f t="shared" si="11"/>
        <v>1.0146839249425805</v>
      </c>
      <c r="N22" s="9">
        <v>0.96533000000000002</v>
      </c>
    </row>
    <row r="23" spans="1:14" x14ac:dyDescent="0.3">
      <c r="A23" s="5" t="s">
        <v>15</v>
      </c>
      <c r="B23" s="10">
        <v>-5.3689999999999996E-3</v>
      </c>
      <c r="C23" s="10">
        <v>7.4900000000000001E-3</v>
      </c>
      <c r="D23">
        <f t="shared" si="6"/>
        <v>0.99464538732047592</v>
      </c>
      <c r="E23">
        <f t="shared" si="7"/>
        <v>0.98015025268829303</v>
      </c>
      <c r="F23">
        <f t="shared" si="8"/>
        <v>1.0093548859518813</v>
      </c>
      <c r="G23" s="9">
        <v>0.473495</v>
      </c>
      <c r="H23" s="12"/>
      <c r="I23" s="10">
        <v>-8.4370000000000001E-3</v>
      </c>
      <c r="J23" s="10">
        <v>8.3949999999999997E-3</v>
      </c>
      <c r="K23">
        <f t="shared" si="9"/>
        <v>0.99159849160015168</v>
      </c>
      <c r="L23">
        <f t="shared" si="10"/>
        <v>0.97541603151955703</v>
      </c>
      <c r="M23">
        <f t="shared" si="11"/>
        <v>1.0080494238052531</v>
      </c>
      <c r="N23" s="9">
        <v>0.31490000000000001</v>
      </c>
    </row>
    <row r="24" spans="1:14" x14ac:dyDescent="0.3">
      <c r="A24" s="5" t="s">
        <v>16</v>
      </c>
      <c r="B24" s="10">
        <v>1.008E-2</v>
      </c>
      <c r="C24" s="10">
        <v>1.146E-2</v>
      </c>
      <c r="D24">
        <f t="shared" si="6"/>
        <v>1.0101309743297815</v>
      </c>
      <c r="E24">
        <f t="shared" si="7"/>
        <v>0.98769473662794238</v>
      </c>
      <c r="F24">
        <f t="shared" si="8"/>
        <v>1.0330768682478033</v>
      </c>
      <c r="G24" s="9">
        <v>0.379</v>
      </c>
      <c r="H24" s="12"/>
      <c r="I24" s="10">
        <v>5.4920000000000004E-3</v>
      </c>
      <c r="J24" s="10">
        <v>1.304E-2</v>
      </c>
      <c r="K24">
        <f t="shared" si="9"/>
        <v>1.0055071086782905</v>
      </c>
      <c r="L24">
        <f t="shared" si="10"/>
        <v>0.9801335902756283</v>
      </c>
      <c r="M24">
        <f t="shared" si="11"/>
        <v>1.0315374920660096</v>
      </c>
      <c r="N24" s="9">
        <v>0.67369999999999997</v>
      </c>
    </row>
    <row r="25" spans="1:14" x14ac:dyDescent="0.3">
      <c r="A25" s="5" t="s">
        <v>17</v>
      </c>
      <c r="B25" s="10">
        <v>1.072E-2</v>
      </c>
      <c r="C25" s="10">
        <v>9.6790000000000001E-3</v>
      </c>
      <c r="D25">
        <f t="shared" si="6"/>
        <v>1.0107776650723166</v>
      </c>
      <c r="E25">
        <f t="shared" si="7"/>
        <v>0.99178310475860754</v>
      </c>
      <c r="F25">
        <f t="shared" si="8"/>
        <v>1.0301360078700987</v>
      </c>
      <c r="G25" s="9">
        <v>0.26819999999999999</v>
      </c>
      <c r="H25" s="12"/>
      <c r="I25" s="10">
        <v>1.171E-2</v>
      </c>
      <c r="J25" s="10">
        <v>1.107E-2</v>
      </c>
      <c r="K25">
        <f t="shared" si="9"/>
        <v>1.0117788304558328</v>
      </c>
      <c r="L25">
        <f t="shared" si="10"/>
        <v>0.99006250646814531</v>
      </c>
      <c r="M25">
        <f t="shared" si="11"/>
        <v>1.0339714867199747</v>
      </c>
      <c r="N25" s="9">
        <v>0.29005999999999998</v>
      </c>
    </row>
    <row r="26" spans="1:14" x14ac:dyDescent="0.3">
      <c r="A26" s="5" t="s">
        <v>18</v>
      </c>
      <c r="B26" s="10">
        <v>-9.1629999999999999E-4</v>
      </c>
      <c r="C26" s="10">
        <v>5.6950000000000004E-3</v>
      </c>
      <c r="D26">
        <f t="shared" si="6"/>
        <v>0.9990841196746526</v>
      </c>
      <c r="E26">
        <f t="shared" si="7"/>
        <v>0.98799415227676368</v>
      </c>
      <c r="F26">
        <f t="shared" si="8"/>
        <v>1.010298568960013</v>
      </c>
      <c r="G26" s="9">
        <v>0.87217</v>
      </c>
      <c r="H26" s="12"/>
      <c r="I26" s="10">
        <v>-5.4559999999999999E-3</v>
      </c>
      <c r="J26" s="10">
        <v>6.4910000000000002E-3</v>
      </c>
      <c r="K26">
        <f t="shared" si="9"/>
        <v>0.9945588569359054</v>
      </c>
      <c r="L26">
        <f t="shared" si="10"/>
        <v>0.98198586973803614</v>
      </c>
      <c r="M26">
        <f t="shared" si="11"/>
        <v>1.0072928240541068</v>
      </c>
      <c r="N26" s="9">
        <v>0.40059</v>
      </c>
    </row>
    <row r="28" spans="1:14" x14ac:dyDescent="0.3">
      <c r="A28" s="6" t="s">
        <v>21</v>
      </c>
      <c r="B28" s="5"/>
      <c r="C28" s="5"/>
      <c r="D28" s="5"/>
      <c r="E28" s="5"/>
      <c r="F28" s="5"/>
      <c r="G28" s="5"/>
      <c r="H28" s="5"/>
      <c r="I28" s="5"/>
      <c r="J28" s="5"/>
    </row>
    <row r="29" spans="1:14" x14ac:dyDescent="0.3">
      <c r="A29" s="2"/>
      <c r="B29" s="2"/>
      <c r="C29" s="2"/>
      <c r="D29" s="2" t="s">
        <v>0</v>
      </c>
      <c r="E29" s="2"/>
      <c r="F29" s="2"/>
      <c r="G29" s="2"/>
      <c r="H29" s="3"/>
      <c r="I29" s="2"/>
      <c r="J29" s="2"/>
      <c r="K29" s="2" t="s">
        <v>1</v>
      </c>
      <c r="L29" s="2"/>
      <c r="M29" s="2"/>
      <c r="N29" s="2"/>
    </row>
    <row r="30" spans="1:14" x14ac:dyDescent="0.3">
      <c r="A30" s="4" t="s">
        <v>2</v>
      </c>
      <c r="B30" s="4" t="s">
        <v>3</v>
      </c>
      <c r="C30" s="4" t="s">
        <v>4</v>
      </c>
      <c r="D30" s="4" t="s">
        <v>5</v>
      </c>
      <c r="E30" s="4" t="s">
        <v>6</v>
      </c>
      <c r="F30" s="4" t="s">
        <v>7</v>
      </c>
      <c r="G30" s="4" t="s">
        <v>8</v>
      </c>
      <c r="H30" s="7"/>
      <c r="I30" s="4" t="s">
        <v>3</v>
      </c>
      <c r="J30" s="4" t="s">
        <v>4</v>
      </c>
      <c r="K30" s="4" t="s">
        <v>5</v>
      </c>
      <c r="L30" s="4" t="s">
        <v>6</v>
      </c>
      <c r="M30" s="4" t="s">
        <v>9</v>
      </c>
      <c r="N30" s="4" t="s">
        <v>8</v>
      </c>
    </row>
    <row r="31" spans="1:14" x14ac:dyDescent="0.3">
      <c r="A31" s="5" t="s">
        <v>10</v>
      </c>
      <c r="B31" s="10">
        <v>2.9369999999999998E-4</v>
      </c>
      <c r="C31" s="10">
        <v>3.238E-3</v>
      </c>
      <c r="D31">
        <f>EXP(B31)</f>
        <v>1.0002937431340677</v>
      </c>
      <c r="E31">
        <f>EXP(B31-1.96*C31)</f>
        <v>0.99396550117030014</v>
      </c>
      <c r="F31">
        <f>EXP(B31+1.96*C31)</f>
        <v>1.0066622748727871</v>
      </c>
      <c r="G31" s="9">
        <v>0.927728</v>
      </c>
      <c r="H31" s="12"/>
      <c r="I31" s="8">
        <v>-3.7839999999999998E-4</v>
      </c>
      <c r="J31" s="8">
        <v>3.8295E-3</v>
      </c>
      <c r="K31">
        <f>EXP(I31)</f>
        <v>0.99962167158425053</v>
      </c>
      <c r="L31">
        <f>EXP(I31-1.96*J31)</f>
        <v>0.99214677894151515</v>
      </c>
      <c r="M31">
        <f>EXP(I31+1.96*J31)</f>
        <v>1.0071528805112357</v>
      </c>
      <c r="N31" s="8">
        <v>0.92129000000000005</v>
      </c>
    </row>
    <row r="32" spans="1:14" x14ac:dyDescent="0.3">
      <c r="A32" s="5" t="s">
        <v>11</v>
      </c>
      <c r="B32" s="9">
        <v>-1.487E-3</v>
      </c>
      <c r="C32" s="9">
        <v>4.1489999999999999E-3</v>
      </c>
      <c r="D32">
        <f t="shared" ref="D32:D39" si="12">EXP(B32)</f>
        <v>0.99851410503670224</v>
      </c>
      <c r="E32">
        <f t="shared" ref="E32:E39" si="13">EXP(B32-1.96*C32)</f>
        <v>0.99042707498618154</v>
      </c>
      <c r="F32">
        <f t="shared" ref="F32:F39" si="14">EXP(B32+1.96*C32)</f>
        <v>1.0066671672633314</v>
      </c>
      <c r="G32" s="9">
        <v>0.72001999999999999</v>
      </c>
      <c r="H32" s="12"/>
      <c r="I32" s="8">
        <v>-1.6911999999999999E-3</v>
      </c>
      <c r="J32" s="8">
        <v>4.8771999999999999E-3</v>
      </c>
      <c r="K32">
        <f t="shared" ref="K32:K39" si="15">EXP(I32)</f>
        <v>0.99831022927287771</v>
      </c>
      <c r="L32">
        <f t="shared" ref="L32:L39" si="16">EXP(I32-1.96*J32)</f>
        <v>0.98881253833908378</v>
      </c>
      <c r="M32">
        <f t="shared" ref="M32:M38" si="17">EXP(I32+1.96*J32)</f>
        <v>1.007899146935274</v>
      </c>
      <c r="N32" s="8">
        <v>0.72877999999999998</v>
      </c>
    </row>
    <row r="33" spans="1:15" x14ac:dyDescent="0.3">
      <c r="A33" s="5" t="s">
        <v>12</v>
      </c>
      <c r="B33" s="10">
        <v>2.9889999999999999E-3</v>
      </c>
      <c r="C33" s="10">
        <v>9.1500000000000001E-3</v>
      </c>
      <c r="D33">
        <f t="shared" si="12"/>
        <v>1.002993471514509</v>
      </c>
      <c r="E33">
        <f t="shared" si="13"/>
        <v>0.98516612224974998</v>
      </c>
      <c r="F33">
        <f t="shared" si="14"/>
        <v>1.0211434205668877</v>
      </c>
      <c r="G33" s="9">
        <v>0.74390000000000001</v>
      </c>
      <c r="H33" s="12"/>
      <c r="I33" s="11">
        <v>5.1130000000000004E-3</v>
      </c>
      <c r="J33" s="11">
        <v>1.0829999999999999E-2</v>
      </c>
      <c r="K33">
        <f t="shared" si="15"/>
        <v>1.0051260936910023</v>
      </c>
      <c r="L33">
        <f t="shared" si="16"/>
        <v>0.98401533273846198</v>
      </c>
      <c r="M33">
        <f t="shared" si="17"/>
        <v>1.0266897583871815</v>
      </c>
      <c r="N33" s="8">
        <v>0.63690000000000002</v>
      </c>
    </row>
    <row r="34" spans="1:15" x14ac:dyDescent="0.3">
      <c r="A34" s="5" t="s">
        <v>13</v>
      </c>
      <c r="B34" s="10">
        <v>-8.0489999999999999E-4</v>
      </c>
      <c r="C34" s="10">
        <v>6.5339999999999999E-3</v>
      </c>
      <c r="D34">
        <f t="shared" si="12"/>
        <v>0.99919542384511151</v>
      </c>
      <c r="E34">
        <f t="shared" si="13"/>
        <v>0.98648067812617857</v>
      </c>
      <c r="F34">
        <f t="shared" si="14"/>
        <v>1.0120740498733924</v>
      </c>
      <c r="G34" s="9">
        <v>0.90200000000000002</v>
      </c>
      <c r="H34" s="12"/>
      <c r="I34" s="11">
        <v>1.9230000000000001E-4</v>
      </c>
      <c r="J34" s="11">
        <v>7.6930000000000002E-3</v>
      </c>
      <c r="K34">
        <f t="shared" si="15"/>
        <v>1.0001923184908303</v>
      </c>
      <c r="L34">
        <f t="shared" si="16"/>
        <v>0.9852242684701632</v>
      </c>
      <c r="M34">
        <f t="shared" si="17"/>
        <v>1.0153877710721031</v>
      </c>
      <c r="N34" s="8">
        <v>0.98009999999999997</v>
      </c>
    </row>
    <row r="35" spans="1:15" x14ac:dyDescent="0.3">
      <c r="A35" s="5" t="s">
        <v>14</v>
      </c>
      <c r="B35" s="10">
        <v>2.6649999999999998E-3</v>
      </c>
      <c r="C35" s="10">
        <v>7.0499999999999998E-3</v>
      </c>
      <c r="D35">
        <f t="shared" si="12"/>
        <v>1.0026685542691745</v>
      </c>
      <c r="E35">
        <f t="shared" si="13"/>
        <v>0.98890896412858176</v>
      </c>
      <c r="F35">
        <f t="shared" si="14"/>
        <v>1.0166195941060534</v>
      </c>
      <c r="G35" s="9">
        <v>0.70540000000000003</v>
      </c>
      <c r="H35" s="12"/>
      <c r="I35" s="10">
        <v>-2.9129999999999998E-3</v>
      </c>
      <c r="J35" s="10">
        <v>8.0079999999999995E-3</v>
      </c>
      <c r="K35">
        <f t="shared" si="15"/>
        <v>0.99709123866775473</v>
      </c>
      <c r="L35">
        <f t="shared" si="16"/>
        <v>0.98156339248529556</v>
      </c>
      <c r="M35">
        <f t="shared" si="17"/>
        <v>1.0128647276776788</v>
      </c>
      <c r="N35" s="9">
        <v>0.71599999999999997</v>
      </c>
    </row>
    <row r="36" spans="1:15" x14ac:dyDescent="0.3">
      <c r="A36" s="5" t="s">
        <v>15</v>
      </c>
      <c r="B36" s="10">
        <v>-2.8860000000000001E-3</v>
      </c>
      <c r="C36" s="10">
        <v>7.6639999999999998E-3</v>
      </c>
      <c r="D36">
        <f t="shared" si="12"/>
        <v>0.99711816049464175</v>
      </c>
      <c r="E36">
        <f t="shared" si="13"/>
        <v>0.98225194539084604</v>
      </c>
      <c r="F36">
        <f t="shared" si="14"/>
        <v>1.0122093732200246</v>
      </c>
      <c r="G36" s="9">
        <v>0.70650000000000002</v>
      </c>
      <c r="H36" s="12"/>
      <c r="I36" s="10">
        <v>1.366E-3</v>
      </c>
      <c r="J36" s="10">
        <v>8.6979999999999991E-3</v>
      </c>
      <c r="K36">
        <f t="shared" si="15"/>
        <v>1.0013669334029611</v>
      </c>
      <c r="L36">
        <f t="shared" si="16"/>
        <v>0.98444024355256055</v>
      </c>
      <c r="M36">
        <f t="shared" si="17"/>
        <v>1.0185846646153622</v>
      </c>
      <c r="N36" s="9">
        <v>0.87519999999999998</v>
      </c>
    </row>
    <row r="37" spans="1:15" x14ac:dyDescent="0.3">
      <c r="A37" s="14" t="s">
        <v>16</v>
      </c>
      <c r="B37" s="18">
        <v>-2.9170000000000001E-2</v>
      </c>
      <c r="C37" s="18">
        <v>1.8030000000000001E-2</v>
      </c>
      <c r="D37" s="16">
        <f t="shared" si="12"/>
        <v>0.971251337703818</v>
      </c>
      <c r="E37" s="16">
        <f t="shared" si="13"/>
        <v>0.93752786398054555</v>
      </c>
      <c r="F37" s="16">
        <f t="shared" si="14"/>
        <v>1.0061878662318144</v>
      </c>
      <c r="G37" s="19">
        <v>0.106</v>
      </c>
      <c r="H37" s="12"/>
      <c r="I37" s="18">
        <v>-3.9320000000000001E-2</v>
      </c>
      <c r="J37" s="18">
        <v>2.009E-2</v>
      </c>
      <c r="K37" s="16">
        <f t="shared" si="15"/>
        <v>0.96144299815582412</v>
      </c>
      <c r="L37" s="16">
        <f t="shared" si="16"/>
        <v>0.92432050555620582</v>
      </c>
      <c r="M37" s="16">
        <f t="shared" si="17"/>
        <v>1.0000564015905098</v>
      </c>
      <c r="N37" s="19" t="s">
        <v>23</v>
      </c>
      <c r="O37" s="16"/>
    </row>
    <row r="38" spans="1:15" x14ac:dyDescent="0.3">
      <c r="A38" s="5" t="s">
        <v>17</v>
      </c>
      <c r="B38" s="10">
        <v>4.8380000000000003E-3</v>
      </c>
      <c r="C38" s="10">
        <v>7.9830000000000005E-3</v>
      </c>
      <c r="D38">
        <f t="shared" si="12"/>
        <v>1.0048497220180841</v>
      </c>
      <c r="E38">
        <f t="shared" si="13"/>
        <v>0.98924952389051446</v>
      </c>
      <c r="F38">
        <f t="shared" si="14"/>
        <v>1.0206959310617492</v>
      </c>
      <c r="G38" s="9">
        <v>0.54500000000000004</v>
      </c>
      <c r="H38" s="12"/>
      <c r="I38" s="10">
        <v>4.0280000000000003E-3</v>
      </c>
      <c r="J38" s="10">
        <v>8.9960000000000005E-3</v>
      </c>
      <c r="K38">
        <f t="shared" si="15"/>
        <v>1.0040361232952157</v>
      </c>
      <c r="L38">
        <f t="shared" si="16"/>
        <v>0.98648795838044723</v>
      </c>
      <c r="M38">
        <f t="shared" si="17"/>
        <v>1.0218964441661311</v>
      </c>
      <c r="N38" s="9">
        <v>0.65429999999999999</v>
      </c>
    </row>
    <row r="39" spans="1:15" x14ac:dyDescent="0.3">
      <c r="A39" s="5" t="s">
        <v>18</v>
      </c>
      <c r="B39" s="10">
        <v>3.0249999999999998E-4</v>
      </c>
      <c r="C39" s="10">
        <v>6.9189999999999998E-3</v>
      </c>
      <c r="D39">
        <f t="shared" si="12"/>
        <v>1.0003025457577388</v>
      </c>
      <c r="E39">
        <f t="shared" si="13"/>
        <v>0.98682876990920154</v>
      </c>
      <c r="F39">
        <f t="shared" si="14"/>
        <v>1.0139602872963251</v>
      </c>
      <c r="G39" s="9">
        <v>0.96509999999999996</v>
      </c>
      <c r="H39" s="12"/>
      <c r="I39" s="10">
        <v>-3.4069999999999999E-3</v>
      </c>
      <c r="J39" s="10">
        <v>7.8449999999999995E-3</v>
      </c>
      <c r="K39">
        <f t="shared" si="15"/>
        <v>0.99659879723890021</v>
      </c>
      <c r="L39">
        <f t="shared" si="16"/>
        <v>0.98139210498902063</v>
      </c>
      <c r="M39">
        <f>EXP(I39+1.96*J39)</f>
        <v>1.0120411175196218</v>
      </c>
      <c r="N39" s="9">
        <v>0.66410000000000002</v>
      </c>
    </row>
    <row r="41" spans="1:15" x14ac:dyDescent="0.3">
      <c r="A41" s="6" t="s">
        <v>21</v>
      </c>
      <c r="B41" s="5"/>
      <c r="C41" s="5"/>
      <c r="D41" s="5"/>
      <c r="E41" s="5"/>
      <c r="F41" s="5"/>
      <c r="G41" s="5"/>
      <c r="H41" s="5"/>
      <c r="I41" s="5"/>
      <c r="J41" s="5"/>
    </row>
    <row r="42" spans="1:15" x14ac:dyDescent="0.3">
      <c r="A42" s="2" t="s">
        <v>22</v>
      </c>
      <c r="B42" s="2"/>
      <c r="C42" s="2"/>
      <c r="D42" s="2" t="s">
        <v>0</v>
      </c>
      <c r="E42" s="2"/>
      <c r="F42" s="2"/>
      <c r="G42" s="2"/>
      <c r="H42" s="3"/>
      <c r="I42" s="2"/>
      <c r="J42" s="2"/>
      <c r="K42" s="2" t="s">
        <v>1</v>
      </c>
      <c r="L42" s="2"/>
      <c r="M42" s="2"/>
      <c r="N42" s="2"/>
    </row>
    <row r="43" spans="1:15" x14ac:dyDescent="0.3">
      <c r="A43" s="4" t="s">
        <v>2</v>
      </c>
      <c r="B43" s="4" t="s">
        <v>3</v>
      </c>
      <c r="C43" s="4" t="s">
        <v>4</v>
      </c>
      <c r="D43" s="4" t="s">
        <v>5</v>
      </c>
      <c r="E43" s="4" t="s">
        <v>6</v>
      </c>
      <c r="F43" s="4" t="s">
        <v>7</v>
      </c>
      <c r="G43" s="4" t="s">
        <v>8</v>
      </c>
      <c r="H43" s="7"/>
      <c r="I43" s="4" t="s">
        <v>3</v>
      </c>
      <c r="J43" s="4" t="s">
        <v>4</v>
      </c>
      <c r="K43" s="4" t="s">
        <v>5</v>
      </c>
      <c r="L43" s="4" t="s">
        <v>6</v>
      </c>
      <c r="M43" s="4" t="s">
        <v>9</v>
      </c>
      <c r="N43" s="4" t="s">
        <v>8</v>
      </c>
    </row>
    <row r="44" spans="1:15" x14ac:dyDescent="0.3">
      <c r="A44" s="14" t="s">
        <v>10</v>
      </c>
      <c r="B44" s="19">
        <v>-3.2521999999999998E-3</v>
      </c>
      <c r="C44" s="19">
        <v>2.1102999999999998E-3</v>
      </c>
      <c r="D44" s="16">
        <f>EXP(B44)</f>
        <v>0.99675308267409735</v>
      </c>
      <c r="E44" s="16">
        <f>EXP(B44-1.96*C44)</f>
        <v>0.99263883904270223</v>
      </c>
      <c r="F44" s="16">
        <f>EXP(B44+1.96*C44)</f>
        <v>1.0008843788325474</v>
      </c>
      <c r="G44" s="19">
        <v>0.12328799999999999</v>
      </c>
      <c r="H44" s="16"/>
      <c r="I44" s="15">
        <v>-5.5986999999999999E-3</v>
      </c>
      <c r="J44" s="15">
        <v>2.4864000000000002E-3</v>
      </c>
      <c r="K44" s="16">
        <f>EXP(I44)</f>
        <v>0.9944169435127842</v>
      </c>
      <c r="L44" s="16">
        <f>EXP(I44-1.96*J44)</f>
        <v>0.98958259695228501</v>
      </c>
      <c r="M44" s="16">
        <f>EXP(I44+1.96*J44)</f>
        <v>0.99927490700706822</v>
      </c>
      <c r="N44" s="15">
        <v>2.4337000000000001E-2</v>
      </c>
    </row>
    <row r="45" spans="1:15" x14ac:dyDescent="0.3">
      <c r="A45" s="5" t="s">
        <v>11</v>
      </c>
      <c r="B45" s="9">
        <v>1.0077E-3</v>
      </c>
      <c r="C45" s="9">
        <v>2.9627999999999998E-3</v>
      </c>
      <c r="D45">
        <f t="shared" ref="D45:D52" si="18">EXP(B45)</f>
        <v>1.0010082079002343</v>
      </c>
      <c r="E45">
        <f t="shared" ref="E45:E52" si="19">EXP(B45-1.96*C45)</f>
        <v>0.99521211065972248</v>
      </c>
      <c r="F45">
        <f t="shared" ref="F45:F52" si="20">EXP(B45+1.96*C45)</f>
        <v>1.0068380615057075</v>
      </c>
      <c r="G45" s="9">
        <v>0.73377999999999999</v>
      </c>
      <c r="H45" s="12"/>
      <c r="I45" s="8">
        <v>7.8950000000000005E-4</v>
      </c>
      <c r="J45" s="8">
        <v>3.4922999999999998E-3</v>
      </c>
      <c r="K45">
        <f t="shared" ref="K45:K52" si="21">EXP(I45)</f>
        <v>1.0007898117371585</v>
      </c>
      <c r="L45">
        <f t="shared" ref="L45:L52" si="22">EXP(I45-1.96*J45)</f>
        <v>0.99396288903239549</v>
      </c>
      <c r="M45">
        <f t="shared" ref="M45:M52" si="23">EXP(I45+1.96*J45)</f>
        <v>1.0076636243953905</v>
      </c>
      <c r="N45" s="8">
        <v>0.82113999999999998</v>
      </c>
    </row>
    <row r="46" spans="1:15" x14ac:dyDescent="0.3">
      <c r="A46" s="5" t="s">
        <v>12</v>
      </c>
      <c r="B46" s="10">
        <v>-7.2369999999999997E-4</v>
      </c>
      <c r="C46" s="10">
        <v>6.3899999999999998E-3</v>
      </c>
      <c r="D46">
        <f t="shared" si="18"/>
        <v>0.99927656180768443</v>
      </c>
      <c r="E46">
        <f t="shared" si="19"/>
        <v>0.98683926982317283</v>
      </c>
      <c r="F46">
        <f t="shared" si="20"/>
        <v>1.011870602957575</v>
      </c>
      <c r="G46" s="9">
        <v>0.90983000000000003</v>
      </c>
      <c r="H46" s="12"/>
      <c r="I46" s="11">
        <v>-7.5779999999999999E-4</v>
      </c>
      <c r="J46" s="11">
        <v>7.5940000000000001E-3</v>
      </c>
      <c r="K46">
        <f t="shared" si="21"/>
        <v>0.99924248705790464</v>
      </c>
      <c r="L46">
        <f t="shared" si="22"/>
        <v>0.98447966132905096</v>
      </c>
      <c r="M46">
        <f t="shared" si="23"/>
        <v>1.0142266896542156</v>
      </c>
      <c r="N46" s="8">
        <v>0.92051000000000005</v>
      </c>
    </row>
    <row r="47" spans="1:15" x14ac:dyDescent="0.3">
      <c r="A47" s="5" t="s">
        <v>13</v>
      </c>
      <c r="B47" s="10">
        <v>-1.242E-3</v>
      </c>
      <c r="C47" s="10">
        <v>4.5789999999999997E-3</v>
      </c>
      <c r="D47">
        <f t="shared" si="18"/>
        <v>0.99875877096278842</v>
      </c>
      <c r="E47">
        <f t="shared" si="19"/>
        <v>0.989835174617402</v>
      </c>
      <c r="F47">
        <f t="shared" si="20"/>
        <v>1.0077628156229825</v>
      </c>
      <c r="G47" s="9">
        <v>0.78627000000000002</v>
      </c>
      <c r="H47" s="12"/>
      <c r="I47" s="8">
        <v>-2.2886999999999998E-3</v>
      </c>
      <c r="J47" s="8">
        <v>5.4295999999999997E-3</v>
      </c>
      <c r="K47">
        <f t="shared" si="21"/>
        <v>0.99771391707689627</v>
      </c>
      <c r="L47">
        <f t="shared" si="22"/>
        <v>0.9871525265266895</v>
      </c>
      <c r="M47">
        <f t="shared" si="23"/>
        <v>1.0083883022934355</v>
      </c>
      <c r="N47" s="8">
        <v>0.6734</v>
      </c>
    </row>
    <row r="48" spans="1:15" x14ac:dyDescent="0.3">
      <c r="A48" s="5" t="s">
        <v>14</v>
      </c>
      <c r="B48" s="9">
        <v>-4.3750000000000004E-3</v>
      </c>
      <c r="C48" s="9">
        <v>5.1149999999999998E-3</v>
      </c>
      <c r="D48">
        <f t="shared" si="18"/>
        <v>0.99563455637104603</v>
      </c>
      <c r="E48">
        <f t="shared" si="19"/>
        <v>0.98570278984124815</v>
      </c>
      <c r="F48">
        <f t="shared" si="20"/>
        <v>1.0056663936193395</v>
      </c>
      <c r="G48" s="9">
        <v>0.39235999999999999</v>
      </c>
      <c r="H48" s="12"/>
      <c r="I48" s="10">
        <v>-8.3320000000000009E-3</v>
      </c>
      <c r="J48" s="10">
        <v>5.7910000000000001E-3</v>
      </c>
      <c r="K48">
        <f t="shared" si="21"/>
        <v>0.99170261490814771</v>
      </c>
      <c r="L48">
        <f t="shared" si="22"/>
        <v>0.98051007306723614</v>
      </c>
      <c r="M48">
        <f t="shared" si="23"/>
        <v>1.0030229198351319</v>
      </c>
      <c r="N48" s="9">
        <v>0.1502</v>
      </c>
    </row>
    <row r="49" spans="1:14" x14ac:dyDescent="0.3">
      <c r="A49" s="5" t="s">
        <v>15</v>
      </c>
      <c r="B49" s="10">
        <v>-7.0959999999999999E-3</v>
      </c>
      <c r="C49" s="10">
        <v>4.9639999999999997E-3</v>
      </c>
      <c r="D49">
        <f t="shared" si="18"/>
        <v>0.99292911716242371</v>
      </c>
      <c r="E49">
        <f t="shared" si="19"/>
        <v>0.98331531717615184</v>
      </c>
      <c r="F49">
        <f t="shared" si="20"/>
        <v>1.0026369105489423</v>
      </c>
      <c r="G49" s="9">
        <v>0.152923</v>
      </c>
      <c r="H49" s="12"/>
      <c r="I49" s="10">
        <v>-8.5509999999999996E-3</v>
      </c>
      <c r="J49" s="10">
        <v>5.5799999999999999E-3</v>
      </c>
      <c r="K49">
        <f t="shared" si="21"/>
        <v>0.99148545581527137</v>
      </c>
      <c r="L49">
        <f t="shared" si="22"/>
        <v>0.98070085966617071</v>
      </c>
      <c r="M49">
        <f t="shared" si="23"/>
        <v>1.0023886482855162</v>
      </c>
      <c r="N49" s="9">
        <v>0.12537999999999999</v>
      </c>
    </row>
    <row r="50" spans="1:14" x14ac:dyDescent="0.3">
      <c r="A50" s="5" t="s">
        <v>16</v>
      </c>
      <c r="B50" s="10">
        <v>-1.7860000000000001E-2</v>
      </c>
      <c r="C50" s="10">
        <v>1.274E-2</v>
      </c>
      <c r="D50">
        <f t="shared" si="18"/>
        <v>0.98229854452845822</v>
      </c>
      <c r="E50">
        <f t="shared" si="19"/>
        <v>0.95807386561632313</v>
      </c>
      <c r="F50">
        <f t="shared" si="20"/>
        <v>1.0071357389150848</v>
      </c>
      <c r="G50" s="9">
        <v>0.16089999999999999</v>
      </c>
      <c r="H50" s="12"/>
      <c r="I50" s="10">
        <v>-1.737E-2</v>
      </c>
      <c r="J50" s="10">
        <v>1.413E-2</v>
      </c>
      <c r="K50">
        <f t="shared" si="21"/>
        <v>0.9827799887594808</v>
      </c>
      <c r="L50">
        <f t="shared" si="22"/>
        <v>0.9559355352033696</v>
      </c>
      <c r="M50">
        <f t="shared" si="23"/>
        <v>1.010378284661847</v>
      </c>
      <c r="N50" s="9">
        <v>0.21890000000000001</v>
      </c>
    </row>
    <row r="51" spans="1:14" x14ac:dyDescent="0.3">
      <c r="A51" s="5" t="s">
        <v>17</v>
      </c>
      <c r="B51" s="10">
        <v>-3.1350000000000002E-3</v>
      </c>
      <c r="C51" s="10">
        <v>7.0939999999999996E-3</v>
      </c>
      <c r="D51">
        <f t="shared" si="18"/>
        <v>0.9968699089812747</v>
      </c>
      <c r="E51">
        <f t="shared" si="19"/>
        <v>0.98310510683362595</v>
      </c>
      <c r="F51">
        <f t="shared" si="20"/>
        <v>1.0108274369899193</v>
      </c>
      <c r="G51" s="9">
        <v>0.65849999999999997</v>
      </c>
      <c r="H51" s="12"/>
      <c r="I51" s="10">
        <v>-5.0210000000000001E-4</v>
      </c>
      <c r="J51" s="10">
        <v>8.0330000000000002E-3</v>
      </c>
      <c r="K51">
        <f t="shared" si="21"/>
        <v>0.99949802603111071</v>
      </c>
      <c r="L51">
        <f t="shared" si="22"/>
        <v>0.98388448707963516</v>
      </c>
      <c r="M51">
        <f t="shared" si="23"/>
        <v>1.0153593406125414</v>
      </c>
      <c r="N51" s="9">
        <v>0.95020000000000004</v>
      </c>
    </row>
    <row r="52" spans="1:14" x14ac:dyDescent="0.3">
      <c r="A52" s="5" t="s">
        <v>18</v>
      </c>
      <c r="B52" s="10">
        <v>6.0780000000000001E-3</v>
      </c>
      <c r="C52" s="10">
        <v>4.3639999999999998E-3</v>
      </c>
      <c r="D52">
        <f t="shared" si="18"/>
        <v>1.0060965085212634</v>
      </c>
      <c r="E52">
        <f t="shared" si="19"/>
        <v>0.9975276213749924</v>
      </c>
      <c r="F52">
        <f t="shared" si="20"/>
        <v>1.0147390034808443</v>
      </c>
      <c r="G52" s="9">
        <v>0.16370999999999999</v>
      </c>
      <c r="H52" s="12"/>
      <c r="I52" s="10">
        <v>4.2579999999999996E-3</v>
      </c>
      <c r="J52" s="10">
        <v>4.9670000000000001E-3</v>
      </c>
      <c r="K52">
        <f t="shared" si="21"/>
        <v>1.004267078162365</v>
      </c>
      <c r="L52">
        <f t="shared" si="22"/>
        <v>0.99453765316710852</v>
      </c>
      <c r="M52">
        <f t="shared" si="23"/>
        <v>1.0140916847834123</v>
      </c>
      <c r="N52" s="9">
        <v>0.39132600000000001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Taul1</vt:lpstr>
      <vt:lpstr>Taul2</vt:lpstr>
      <vt:lpstr>Taul3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2020-09-16T10:27:22Z</dcterms:modified>
</cp:coreProperties>
</file>