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M44" i="1" l="1"/>
  <c r="M45" i="1"/>
  <c r="M46" i="1"/>
  <c r="M47" i="1"/>
  <c r="M48" i="1"/>
  <c r="M49" i="1"/>
  <c r="M50" i="1"/>
  <c r="M51" i="1"/>
  <c r="M43" i="1"/>
  <c r="L44" i="1"/>
  <c r="L45" i="1"/>
  <c r="L46" i="1"/>
  <c r="L47" i="1"/>
  <c r="L48" i="1"/>
  <c r="L49" i="1"/>
  <c r="L50" i="1"/>
  <c r="L51" i="1"/>
  <c r="L43" i="1"/>
  <c r="K44" i="1"/>
  <c r="K45" i="1"/>
  <c r="K46" i="1"/>
  <c r="K47" i="1"/>
  <c r="K48" i="1"/>
  <c r="K49" i="1"/>
  <c r="K50" i="1"/>
  <c r="K51" i="1"/>
  <c r="K43" i="1"/>
  <c r="F44" i="1"/>
  <c r="F45" i="1"/>
  <c r="F46" i="1"/>
  <c r="F47" i="1"/>
  <c r="F48" i="1"/>
  <c r="F49" i="1"/>
  <c r="F50" i="1"/>
  <c r="F51" i="1"/>
  <c r="F43" i="1"/>
  <c r="E44" i="1"/>
  <c r="E45" i="1"/>
  <c r="E46" i="1"/>
  <c r="E47" i="1"/>
  <c r="E48" i="1"/>
  <c r="E49" i="1"/>
  <c r="E50" i="1"/>
  <c r="E51" i="1"/>
  <c r="E43" i="1"/>
  <c r="D44" i="1"/>
  <c r="D45" i="1"/>
  <c r="D46" i="1"/>
  <c r="D47" i="1"/>
  <c r="D48" i="1"/>
  <c r="D49" i="1"/>
  <c r="D50" i="1"/>
  <c r="D51" i="1"/>
  <c r="D43" i="1"/>
  <c r="M31" i="1"/>
  <c r="M32" i="1"/>
  <c r="M33" i="1"/>
  <c r="M34" i="1"/>
  <c r="M35" i="1"/>
  <c r="M36" i="1"/>
  <c r="M37" i="1"/>
  <c r="M38" i="1"/>
  <c r="M30" i="1"/>
  <c r="L31" i="1"/>
  <c r="L32" i="1"/>
  <c r="L33" i="1"/>
  <c r="L34" i="1"/>
  <c r="L35" i="1"/>
  <c r="L36" i="1"/>
  <c r="L37" i="1"/>
  <c r="L38" i="1"/>
  <c r="L30" i="1"/>
  <c r="K31" i="1"/>
  <c r="K32" i="1"/>
  <c r="K33" i="1"/>
  <c r="K34" i="1"/>
  <c r="K35" i="1"/>
  <c r="K36" i="1"/>
  <c r="K37" i="1"/>
  <c r="K38" i="1"/>
  <c r="K30" i="1"/>
  <c r="F31" i="1"/>
  <c r="F32" i="1"/>
  <c r="F33" i="1"/>
  <c r="F34" i="1"/>
  <c r="F35" i="1"/>
  <c r="F36" i="1"/>
  <c r="F37" i="1"/>
  <c r="F38" i="1"/>
  <c r="F30" i="1"/>
  <c r="E31" i="1"/>
  <c r="E32" i="1"/>
  <c r="E33" i="1"/>
  <c r="E34" i="1"/>
  <c r="E35" i="1"/>
  <c r="E36" i="1"/>
  <c r="E37" i="1"/>
  <c r="E38" i="1"/>
  <c r="E30" i="1"/>
  <c r="D31" i="1"/>
  <c r="D32" i="1"/>
  <c r="D33" i="1"/>
  <c r="D34" i="1"/>
  <c r="D35" i="1"/>
  <c r="D36" i="1"/>
  <c r="D37" i="1"/>
  <c r="D38" i="1"/>
  <c r="D30" i="1"/>
  <c r="L18" i="1"/>
  <c r="L19" i="1"/>
  <c r="L20" i="1"/>
  <c r="L21" i="1"/>
  <c r="L22" i="1"/>
  <c r="L23" i="1"/>
  <c r="L24" i="1"/>
  <c r="L25" i="1"/>
  <c r="M25" i="1"/>
  <c r="M18" i="1"/>
  <c r="M19" i="1"/>
  <c r="M20" i="1"/>
  <c r="M21" i="1"/>
  <c r="M22" i="1"/>
  <c r="M23" i="1"/>
  <c r="M24" i="1"/>
  <c r="M17" i="1"/>
  <c r="L17" i="1"/>
  <c r="K18" i="1"/>
  <c r="K19" i="1"/>
  <c r="K20" i="1"/>
  <c r="K21" i="1"/>
  <c r="K22" i="1"/>
  <c r="K23" i="1"/>
  <c r="K24" i="1"/>
  <c r="K25" i="1"/>
  <c r="K17" i="1"/>
  <c r="F18" i="1"/>
  <c r="F19" i="1"/>
  <c r="F20" i="1"/>
  <c r="F21" i="1"/>
  <c r="F22" i="1"/>
  <c r="F23" i="1"/>
  <c r="F24" i="1"/>
  <c r="F25" i="1"/>
  <c r="F17" i="1"/>
  <c r="E18" i="1"/>
  <c r="E19" i="1"/>
  <c r="E20" i="1"/>
  <c r="E21" i="1"/>
  <c r="E22" i="1"/>
  <c r="E23" i="1"/>
  <c r="E24" i="1"/>
  <c r="E25" i="1"/>
  <c r="E17" i="1"/>
  <c r="D18" i="1"/>
  <c r="D19" i="1"/>
  <c r="D20" i="1"/>
  <c r="D21" i="1"/>
  <c r="D22" i="1"/>
  <c r="D23" i="1"/>
  <c r="D24" i="1"/>
  <c r="D25" i="1"/>
  <c r="D17" i="1"/>
  <c r="M5" i="1"/>
  <c r="M6" i="1"/>
  <c r="M7" i="1"/>
  <c r="M8" i="1"/>
  <c r="M9" i="1"/>
  <c r="M10" i="1"/>
  <c r="M11" i="1"/>
  <c r="M12" i="1"/>
  <c r="M4" i="1"/>
  <c r="L5" i="1"/>
  <c r="L6" i="1"/>
  <c r="L7" i="1"/>
  <c r="L8" i="1"/>
  <c r="L9" i="1"/>
  <c r="L10" i="1"/>
  <c r="L11" i="1"/>
  <c r="L12" i="1"/>
  <c r="L4" i="1"/>
  <c r="K5" i="1"/>
  <c r="K6" i="1"/>
  <c r="K7" i="1"/>
  <c r="K8" i="1"/>
  <c r="K9" i="1"/>
  <c r="K10" i="1"/>
  <c r="K11" i="1"/>
  <c r="K12" i="1"/>
  <c r="K4" i="1"/>
  <c r="F5" i="1"/>
  <c r="F6" i="1"/>
  <c r="F7" i="1"/>
  <c r="F8" i="1"/>
  <c r="F9" i="1"/>
  <c r="F10" i="1"/>
  <c r="F11" i="1"/>
  <c r="F12" i="1"/>
  <c r="F4" i="1"/>
  <c r="E12" i="1"/>
  <c r="E5" i="1"/>
  <c r="E6" i="1"/>
  <c r="E7" i="1"/>
  <c r="E8" i="1"/>
  <c r="E9" i="1"/>
  <c r="E10" i="1"/>
  <c r="E11" i="1"/>
  <c r="E4" i="1"/>
  <c r="D5" i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<sst xmlns="http://schemas.openxmlformats.org/spreadsheetml/2006/main" count="102" uniqueCount="24">
  <si>
    <t>Model A</t>
  </si>
  <si>
    <t>Model D</t>
  </si>
  <si>
    <t>Outcome</t>
  </si>
  <si>
    <t>Beta</t>
  </si>
  <si>
    <t>SE</t>
  </si>
  <si>
    <t>Risk ratio</t>
  </si>
  <si>
    <t>Low 95%</t>
  </si>
  <si>
    <t>Upp 95%</t>
  </si>
  <si>
    <t>p-value</t>
  </si>
  <si>
    <t>Up 95%</t>
  </si>
  <si>
    <t>CVD</t>
  </si>
  <si>
    <t>RES</t>
  </si>
  <si>
    <t>MI</t>
  </si>
  <si>
    <t>ISC</t>
  </si>
  <si>
    <t>CER</t>
  </si>
  <si>
    <t>ARR</t>
  </si>
  <si>
    <t>AST</t>
  </si>
  <si>
    <t>COPD</t>
  </si>
  <si>
    <t>Pneu</t>
  </si>
  <si>
    <t xml:space="preserve">Table 1: Association between temprature (lag 4) and hospital admissions (all ages)using Case Crossover Poisson modeling </t>
  </si>
  <si>
    <t>Table 2: Association between temprature (lag 4) and hospital admissions (18-64)using Case Crossover Poisson modeling</t>
  </si>
  <si>
    <t>Table 4: Association between temprature (lag 4) and hospital admissions (65-74)using Case Crossover Poisson modeling</t>
  </si>
  <si>
    <t xml:space="preserve"> </t>
  </si>
  <si>
    <t>prr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</si>
</sst>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0000"/>
      <name val="Lucida Console"/>
      <family val="3"/>
    </font>
    <font>
      <sz val="10"/>
      <color rgb="FF000000"/>
      <name val="Lucida Console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2" fillId="2" borderId="0" xfId="0" applyNumberFormat="1" applyFont="1" applyFill="1"/>
    <xf numFmtId="164" fontId="3" fillId="3" borderId="0" xfId="0" applyNumberFormat="1" applyFont="1" applyFill="1"/>
    <xf numFmtId="164" fontId="2" fillId="0" borderId="0" xfId="0" applyNumberFormat="1" applyFont="1"/>
    <xf numFmtId="164" fontId="4" fillId="0" borderId="0" xfId="0" applyNumberFormat="1" applyFont="1"/>
    <xf numFmtId="0" fontId="1" fillId="0" borderId="0" xfId="0" applyFont="1"/>
    <xf numFmtId="0" fontId="6" fillId="0" borderId="0" xfId="0" applyFont="1"/>
    <xf numFmtId="0" fontId="7" fillId="0" borderId="0" xfId="0" applyFont="1"/>
    <xf numFmtId="11" fontId="6" fillId="0" borderId="0" xfId="0" applyNumberFormat="1" applyFont="1"/>
    <xf numFmtId="11" fontId="7" fillId="0" borderId="0" xfId="0" applyNumberFormat="1" applyFont="1"/>
    <xf numFmtId="164" fontId="2" fillId="0" borderId="0" xfId="0" applyNumberFormat="1" applyFont="1" applyFill="1"/>
    <xf numFmtId="0" fontId="0" fillId="0" borderId="0" xfId="0" applyFill="1"/>
    <xf numFmtId="164" fontId="5" fillId="0" borderId="0" xfId="0" applyNumberFormat="1" applyFont="1" applyFill="1"/>
    <xf numFmtId="0" fontId="7" fillId="0" borderId="0" xfId="0" applyFont="1" applyFill="1"/>
    <xf numFmtId="11" fontId="7" fillId="0" borderId="0" xfId="0" applyNumberFormat="1" applyFont="1" applyFill="1"/>
    <xf numFmtId="11" fontId="6" fillId="0" borderId="0" xfId="0" applyNumberFormat="1" applyFont="1" applyFill="1"/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topLeftCell="A28" workbookViewId="0">
      <selection activeCell="A43" sqref="A43:N48"/>
    </sheetView>
  </sheetViews>
  <sheetFormatPr defaultRowHeight="14.4" x14ac:dyDescent="0.3"/>
  <cols>
    <col min="2" max="2" width="12" bestFit="1" customWidth="1"/>
    <col min="3" max="3" width="10.77734375" bestFit="1" customWidth="1"/>
    <col min="9" max="9" width="12" bestFit="1" customWidth="1"/>
    <col min="10" max="10" width="10.77734375" bestFit="1" customWidth="1"/>
  </cols>
  <sheetData>
    <row r="1" spans="1:18" x14ac:dyDescent="0.3">
      <c r="A1" t="s">
        <v>19</v>
      </c>
    </row>
    <row r="2" spans="1:18" x14ac:dyDescent="0.3">
      <c r="A2" s="1"/>
      <c r="B2" s="1"/>
      <c r="C2" s="1"/>
      <c r="D2" s="1" t="s">
        <v>0</v>
      </c>
      <c r="E2" s="1"/>
      <c r="F2" s="1"/>
      <c r="G2" s="1"/>
      <c r="H2" s="10"/>
      <c r="I2" s="1"/>
      <c r="J2" s="1"/>
      <c r="K2" s="1" t="s">
        <v>1</v>
      </c>
      <c r="L2" s="1"/>
      <c r="M2" s="1"/>
      <c r="N2" s="1"/>
    </row>
    <row r="3" spans="1:18" x14ac:dyDescent="0.3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10"/>
      <c r="I3" s="2" t="s">
        <v>3</v>
      </c>
      <c r="J3" s="2" t="s">
        <v>4</v>
      </c>
      <c r="K3" s="2" t="s">
        <v>5</v>
      </c>
      <c r="L3" s="2" t="s">
        <v>6</v>
      </c>
      <c r="M3" s="2" t="s">
        <v>9</v>
      </c>
      <c r="N3" s="2" t="s">
        <v>8</v>
      </c>
    </row>
    <row r="4" spans="1:18" x14ac:dyDescent="0.3">
      <c r="A4" s="3" t="s">
        <v>10</v>
      </c>
      <c r="B4" s="6">
        <v>-3.1250000000000002E-3</v>
      </c>
      <c r="C4" s="6">
        <v>1.495E-3</v>
      </c>
      <c r="D4">
        <f>EXP(B4)</f>
        <v>0.99687987773020814</v>
      </c>
      <c r="E4">
        <f>EXP(B4-1.96*C4)</f>
        <v>0.99396309577669784</v>
      </c>
      <c r="F4">
        <f>EXP(B4+1.96*C4)</f>
        <v>0.99980521897228802</v>
      </c>
      <c r="G4" s="6">
        <v>3.6610999999999998E-2</v>
      </c>
      <c r="H4" s="11"/>
      <c r="I4" s="6">
        <v>-3.9569000000000002E-3</v>
      </c>
      <c r="J4" s="6">
        <v>1.6485E-3</v>
      </c>
      <c r="K4">
        <f>EXP(I4)</f>
        <v>0.99605091821344272</v>
      </c>
      <c r="L4">
        <f>EXP(I4-1.96*J4)</f>
        <v>0.99283781159910356</v>
      </c>
      <c r="M4">
        <f>EXP(I4+1.96*J4)</f>
        <v>0.99927442335813033</v>
      </c>
      <c r="N4" s="6">
        <v>1.6385E-2</v>
      </c>
    </row>
    <row r="5" spans="1:18" x14ac:dyDescent="0.3">
      <c r="A5" s="10" t="s">
        <v>11</v>
      </c>
      <c r="B5" s="13">
        <v>-2.3394000000000002E-3</v>
      </c>
      <c r="C5" s="13">
        <v>1.7306999999999999E-3</v>
      </c>
      <c r="D5" s="11">
        <f t="shared" ref="D5:D12" si="0">EXP(B5)</f>
        <v>0.99766333426358567</v>
      </c>
      <c r="E5" s="11">
        <f t="shared" ref="E5:E11" si="1">EXP(B5-1.96*C5)</f>
        <v>0.99428482212247682</v>
      </c>
      <c r="F5" s="11">
        <f t="shared" ref="F5:F12" si="2">EXP(B5+1.96*C5)</f>
        <v>1.0010533263589627</v>
      </c>
      <c r="G5" s="13">
        <v>0.17646800000000001</v>
      </c>
      <c r="H5" s="11"/>
      <c r="I5" s="15">
        <v>-4.6509999999999998E-3</v>
      </c>
      <c r="J5" s="15">
        <v>1.9040000000000001E-3</v>
      </c>
      <c r="K5" s="11">
        <f t="shared" ref="K5:K12" si="3">EXP(I5)</f>
        <v>0.99535979915172812</v>
      </c>
      <c r="L5" s="11">
        <f t="shared" ref="L5:L12" si="4">EXP(I5-1.96*J5)</f>
        <v>0.99165219802881366</v>
      </c>
      <c r="M5" s="11">
        <f t="shared" ref="M5:M12" si="5">EXP(I5+1.96*J5)</f>
        <v>0.99908126229815641</v>
      </c>
      <c r="N5" s="16">
        <v>1.4578000000000001E-2</v>
      </c>
    </row>
    <row r="6" spans="1:18" x14ac:dyDescent="0.3">
      <c r="A6" s="10" t="s">
        <v>12</v>
      </c>
      <c r="B6" s="14">
        <v>-4.6870000000000001E-4</v>
      </c>
      <c r="C6" s="14">
        <v>4.3160000000000004E-3</v>
      </c>
      <c r="D6" s="11">
        <f t="shared" si="0"/>
        <v>0.9995314098226864</v>
      </c>
      <c r="E6" s="11">
        <f t="shared" si="1"/>
        <v>0.99111167678229128</v>
      </c>
      <c r="F6" s="11">
        <f t="shared" si="2"/>
        <v>1.0080226705285629</v>
      </c>
      <c r="G6" s="13">
        <v>0.91351000000000004</v>
      </c>
      <c r="H6" s="11"/>
      <c r="I6" s="16">
        <v>-4.8856000000000004E-3</v>
      </c>
      <c r="J6" s="16">
        <v>4.7612000000000002E-3</v>
      </c>
      <c r="K6" s="11">
        <f t="shared" si="3"/>
        <v>0.99512631513159355</v>
      </c>
      <c r="L6" s="11">
        <f t="shared" si="4"/>
        <v>0.9858830401036629</v>
      </c>
      <c r="M6" s="11">
        <f t="shared" si="5"/>
        <v>1.0044562516901181</v>
      </c>
      <c r="N6" s="16">
        <v>0.30482999999999999</v>
      </c>
    </row>
    <row r="7" spans="1:18" x14ac:dyDescent="0.3">
      <c r="A7" s="10" t="s">
        <v>13</v>
      </c>
      <c r="B7" s="13">
        <v>-4.5950000000000001E-3</v>
      </c>
      <c r="C7" s="13">
        <v>3.15E-3</v>
      </c>
      <c r="D7" s="11">
        <f t="shared" si="0"/>
        <v>0.99541554086123385</v>
      </c>
      <c r="E7" s="11">
        <f t="shared" si="1"/>
        <v>0.9892887780904206</v>
      </c>
      <c r="F7" s="11">
        <f t="shared" si="2"/>
        <v>1.0015802472768971</v>
      </c>
      <c r="G7" s="13">
        <v>0.144625</v>
      </c>
      <c r="H7" s="11"/>
      <c r="I7" s="16">
        <v>-7.1079999999999997E-3</v>
      </c>
      <c r="J7" s="16">
        <v>3.4773999999999998E-3</v>
      </c>
      <c r="K7" s="11">
        <f t="shared" si="3"/>
        <v>0.9929172020845084</v>
      </c>
      <c r="L7" s="11">
        <f t="shared" si="4"/>
        <v>0.98617278243124817</v>
      </c>
      <c r="M7" s="11">
        <f t="shared" si="5"/>
        <v>0.99970774671431395</v>
      </c>
      <c r="N7" s="16">
        <v>4.0947999999999998E-2</v>
      </c>
    </row>
    <row r="8" spans="1:18" x14ac:dyDescent="0.3">
      <c r="A8" s="10" t="s">
        <v>14</v>
      </c>
      <c r="B8" s="13">
        <v>-4.6589999999999999E-3</v>
      </c>
      <c r="C8" s="13">
        <v>3.4919999999999999E-3</v>
      </c>
      <c r="D8" s="11">
        <f t="shared" si="0"/>
        <v>0.99535183630518631</v>
      </c>
      <c r="E8" s="11">
        <f t="shared" si="1"/>
        <v>0.9885625902146653</v>
      </c>
      <c r="F8" s="11">
        <f t="shared" si="2"/>
        <v>1.0021877095520795</v>
      </c>
      <c r="G8" s="13">
        <v>0.18218000000000001</v>
      </c>
      <c r="H8" s="11"/>
      <c r="I8" s="16">
        <v>-5.9969999999999997E-3</v>
      </c>
      <c r="J8" s="16">
        <v>3.8532000000000002E-3</v>
      </c>
      <c r="K8" s="11">
        <f t="shared" si="3"/>
        <v>0.99402094611230052</v>
      </c>
      <c r="L8" s="11">
        <f t="shared" si="4"/>
        <v>0.98654210621752647</v>
      </c>
      <c r="M8" s="11">
        <f t="shared" si="5"/>
        <v>1.0015564820627412</v>
      </c>
      <c r="N8" s="16">
        <v>0.11962</v>
      </c>
    </row>
    <row r="9" spans="1:18" x14ac:dyDescent="0.3">
      <c r="A9" s="10" t="s">
        <v>15</v>
      </c>
      <c r="B9" s="13">
        <v>-6.6699999999999997E-3</v>
      </c>
      <c r="C9" s="13">
        <v>3.6089999999999998E-3</v>
      </c>
      <c r="D9" s="11">
        <f t="shared" si="0"/>
        <v>0.99335219507553218</v>
      </c>
      <c r="E9" s="11">
        <f t="shared" si="1"/>
        <v>0.98635037263546532</v>
      </c>
      <c r="F9" s="11">
        <f t="shared" si="2"/>
        <v>1.0004037214735864</v>
      </c>
      <c r="G9" s="13">
        <v>6.4560999999999993E-2</v>
      </c>
      <c r="H9" s="11"/>
      <c r="I9" s="16">
        <v>-8.3932999999999994E-3</v>
      </c>
      <c r="J9" s="16">
        <v>3.9725000000000003E-3</v>
      </c>
      <c r="K9" s="11">
        <f t="shared" si="3"/>
        <v>0.99164182540107126</v>
      </c>
      <c r="L9" s="11">
        <f t="shared" si="4"/>
        <v>0.98395078344987419</v>
      </c>
      <c r="M9" s="11">
        <f t="shared" si="5"/>
        <v>0.99939298430861401</v>
      </c>
      <c r="N9" s="16">
        <v>3.4612999999999998E-2</v>
      </c>
    </row>
    <row r="10" spans="1:18" x14ac:dyDescent="0.3">
      <c r="A10" s="10" t="s">
        <v>16</v>
      </c>
      <c r="B10" s="14">
        <v>-1.0710000000000001E-2</v>
      </c>
      <c r="C10" s="14">
        <v>6.4029999999999998E-3</v>
      </c>
      <c r="D10" s="11">
        <f t="shared" si="0"/>
        <v>0.98934714785021893</v>
      </c>
      <c r="E10" s="11">
        <f t="shared" si="1"/>
        <v>0.97700854579712393</v>
      </c>
      <c r="F10" s="11">
        <f t="shared" si="2"/>
        <v>1.0018415736177324</v>
      </c>
      <c r="G10" s="13">
        <v>9.4270000000000007E-2</v>
      </c>
      <c r="H10" s="11"/>
      <c r="I10" s="15">
        <v>-1.2869999999999999E-2</v>
      </c>
      <c r="J10" s="15">
        <v>7.0109999999999999E-3</v>
      </c>
      <c r="K10" s="11">
        <f t="shared" si="3"/>
        <v>0.98721246429906262</v>
      </c>
      <c r="L10" s="11">
        <f t="shared" si="4"/>
        <v>0.97373940740761733</v>
      </c>
      <c r="M10" s="11">
        <f t="shared" si="5"/>
        <v>1.0008719399187829</v>
      </c>
      <c r="N10" s="16">
        <v>6.6449999999999995E-2</v>
      </c>
    </row>
    <row r="11" spans="1:18" x14ac:dyDescent="0.3">
      <c r="A11" s="3" t="s">
        <v>17</v>
      </c>
      <c r="B11" s="7">
        <v>5.875E-3</v>
      </c>
      <c r="C11" s="7">
        <v>4.6290000000000003E-3</v>
      </c>
      <c r="D11">
        <f t="shared" si="0"/>
        <v>1.0058922916587465</v>
      </c>
      <c r="E11">
        <f t="shared" si="1"/>
        <v>0.99680726764440575</v>
      </c>
      <c r="F11">
        <f t="shared" si="2"/>
        <v>1.0150601176991363</v>
      </c>
      <c r="G11" s="7">
        <v>0.20438999999999999</v>
      </c>
      <c r="H11" s="11"/>
      <c r="I11" s="8">
        <v>4.875E-3</v>
      </c>
      <c r="J11" s="8">
        <v>5.1180000000000002E-3</v>
      </c>
      <c r="K11">
        <f t="shared" si="3"/>
        <v>1.0048869021456268</v>
      </c>
      <c r="L11">
        <f t="shared" si="4"/>
        <v>0.99485699079261414</v>
      </c>
      <c r="M11">
        <f t="shared" si="5"/>
        <v>1.0150179326772555</v>
      </c>
      <c r="N11" s="6">
        <v>0.34089999999999998</v>
      </c>
    </row>
    <row r="12" spans="1:18" x14ac:dyDescent="0.3">
      <c r="A12" s="3" t="s">
        <v>18</v>
      </c>
      <c r="B12" s="9">
        <v>-1.8760000000000001E-3</v>
      </c>
      <c r="C12" s="9">
        <v>2.954E-3</v>
      </c>
      <c r="D12">
        <f t="shared" si="0"/>
        <v>0.99812575858812436</v>
      </c>
      <c r="E12">
        <f>EXP(B12-1.96*C12)</f>
        <v>0.99236346761447547</v>
      </c>
      <c r="F12">
        <f t="shared" si="2"/>
        <v>1.0039215090736846</v>
      </c>
      <c r="G12" s="7">
        <v>0.52535600000000005</v>
      </c>
      <c r="H12" s="11"/>
      <c r="I12" s="6">
        <v>-3.8332000000000001E-3</v>
      </c>
      <c r="J12" s="6">
        <v>3.2577999999999999E-3</v>
      </c>
      <c r="K12">
        <f t="shared" si="3"/>
        <v>0.99617413733297111</v>
      </c>
      <c r="L12">
        <f t="shared" si="4"/>
        <v>0.98983354337037843</v>
      </c>
      <c r="M12">
        <f t="shared" si="5"/>
        <v>1.002555347348705</v>
      </c>
      <c r="N12" s="6">
        <v>0.23935200000000001</v>
      </c>
      <c r="R12" t="s">
        <v>23</v>
      </c>
    </row>
    <row r="13" spans="1:18" x14ac:dyDescent="0.3">
      <c r="H13" s="11"/>
    </row>
    <row r="14" spans="1:18" x14ac:dyDescent="0.3">
      <c r="A14" s="4" t="s">
        <v>20</v>
      </c>
      <c r="H14" s="11"/>
    </row>
    <row r="15" spans="1:18" x14ac:dyDescent="0.3">
      <c r="A15" s="1"/>
      <c r="B15" s="1"/>
      <c r="C15" s="1"/>
      <c r="D15" s="1" t="s">
        <v>0</v>
      </c>
      <c r="E15" s="1"/>
      <c r="F15" s="1"/>
      <c r="G15" s="1"/>
      <c r="H15" s="10"/>
      <c r="I15" s="1"/>
      <c r="J15" s="1"/>
      <c r="K15" s="1" t="s">
        <v>1</v>
      </c>
      <c r="L15" s="1"/>
      <c r="M15" s="1"/>
      <c r="N15" s="1"/>
    </row>
    <row r="16" spans="1:18" x14ac:dyDescent="0.3">
      <c r="A16" s="2" t="s">
        <v>2</v>
      </c>
      <c r="B16" s="2" t="s">
        <v>3</v>
      </c>
      <c r="C16" s="2" t="s">
        <v>4</v>
      </c>
      <c r="D16" s="2" t="s">
        <v>5</v>
      </c>
      <c r="E16" s="2" t="s">
        <v>6</v>
      </c>
      <c r="F16" s="2" t="s">
        <v>7</v>
      </c>
      <c r="G16" s="2" t="s">
        <v>8</v>
      </c>
      <c r="H16" s="12"/>
      <c r="I16" s="2" t="s">
        <v>3</v>
      </c>
      <c r="J16" s="2" t="s">
        <v>4</v>
      </c>
      <c r="K16" s="2" t="s">
        <v>5</v>
      </c>
      <c r="L16" s="2" t="s">
        <v>6</v>
      </c>
      <c r="M16" s="2" t="s">
        <v>9</v>
      </c>
      <c r="N16" s="2" t="s">
        <v>8</v>
      </c>
    </row>
    <row r="17" spans="1:14" x14ac:dyDescent="0.3">
      <c r="A17" s="3" t="s">
        <v>10</v>
      </c>
      <c r="B17" s="6">
        <v>-2.238E-3</v>
      </c>
      <c r="C17" s="6">
        <v>2.934E-3</v>
      </c>
      <c r="D17">
        <f>EXP(B17)</f>
        <v>0.99776450245482062</v>
      </c>
      <c r="E17">
        <f>EXP(B17-1.96*C17)</f>
        <v>0.99204318438362404</v>
      </c>
      <c r="F17">
        <f>EXP(B17+1.96*C17)</f>
        <v>1.0035188165497659</v>
      </c>
      <c r="G17" s="6">
        <v>0.44549800000000001</v>
      </c>
      <c r="H17" s="11"/>
      <c r="I17" s="6">
        <v>-2.3735000000000002E-3</v>
      </c>
      <c r="J17" s="6">
        <v>3.2336999999999999E-3</v>
      </c>
      <c r="K17">
        <f>EXP(I17)</f>
        <v>0.99762931452392711</v>
      </c>
      <c r="L17">
        <f>EXP(I17-1.96*J17)</f>
        <v>0.9913262836204183</v>
      </c>
      <c r="M17">
        <f>EXP(I17+1.96*J17)</f>
        <v>1.0039724212321703</v>
      </c>
      <c r="N17" s="6">
        <v>0.462947</v>
      </c>
    </row>
    <row r="18" spans="1:14" x14ac:dyDescent="0.3">
      <c r="A18" s="3" t="s">
        <v>11</v>
      </c>
      <c r="B18" s="6">
        <v>1.8515999999999999E-3</v>
      </c>
      <c r="C18" s="6">
        <v>3.2074999999999998E-3</v>
      </c>
      <c r="D18">
        <f t="shared" ref="D18:D25" si="6">EXP(B18)</f>
        <v>1.0018533152697811</v>
      </c>
      <c r="E18">
        <f t="shared" ref="E18:E25" si="7">EXP(B18-1.96*C18)</f>
        <v>0.99557472053229312</v>
      </c>
      <c r="F18">
        <f t="shared" ref="F18:F25" si="8">EXP(B18+1.96*C18)</f>
        <v>1.0081715059824026</v>
      </c>
      <c r="G18" s="6">
        <v>0.56374899999999994</v>
      </c>
      <c r="H18" s="11"/>
      <c r="I18" s="6">
        <v>-3.1839999999999999E-4</v>
      </c>
      <c r="J18" s="6">
        <v>3.5611000000000002E-3</v>
      </c>
      <c r="K18">
        <f t="shared" ref="K18:K25" si="9">EXP(I18)</f>
        <v>0.99968165068390058</v>
      </c>
      <c r="L18">
        <f t="shared" ref="L18:L25" si="10">EXP(I18-1.96*J18)</f>
        <v>0.99272841087148866</v>
      </c>
      <c r="M18">
        <f t="shared" ref="M18:M24" si="11">EXP(I18+1.96*J18)</f>
        <v>1.0066835921788266</v>
      </c>
      <c r="N18" s="6">
        <v>0.92874500000000004</v>
      </c>
    </row>
    <row r="19" spans="1:14" x14ac:dyDescent="0.3">
      <c r="A19" s="3" t="s">
        <v>12</v>
      </c>
      <c r="B19" s="8">
        <v>-1.694E-3</v>
      </c>
      <c r="C19" s="8">
        <v>7.7330000000000003E-3</v>
      </c>
      <c r="D19">
        <f t="shared" si="6"/>
        <v>0.99830743400814914</v>
      </c>
      <c r="E19">
        <f t="shared" si="7"/>
        <v>0.98329049861075801</v>
      </c>
      <c r="F19">
        <f t="shared" si="8"/>
        <v>1.0135537099199132</v>
      </c>
      <c r="G19" s="6">
        <v>0.82664000000000004</v>
      </c>
      <c r="H19" s="11"/>
      <c r="I19" s="8">
        <v>-8.6650000000000008E-3</v>
      </c>
      <c r="J19" s="8">
        <v>8.482E-3</v>
      </c>
      <c r="K19">
        <f t="shared" si="9"/>
        <v>0.99137243291573607</v>
      </c>
      <c r="L19">
        <f t="shared" si="10"/>
        <v>0.97502738616929197</v>
      </c>
      <c r="M19">
        <f t="shared" si="11"/>
        <v>1.0079914827896135</v>
      </c>
      <c r="N19" s="6">
        <v>0.307</v>
      </c>
    </row>
    <row r="20" spans="1:14" x14ac:dyDescent="0.3">
      <c r="A20" s="10" t="s">
        <v>13</v>
      </c>
      <c r="B20" s="16">
        <v>-6.881E-3</v>
      </c>
      <c r="C20" s="16">
        <v>5.8669999999999998E-3</v>
      </c>
      <c r="D20" s="11">
        <f t="shared" si="6"/>
        <v>0.99314261987333263</v>
      </c>
      <c r="E20" s="11">
        <f t="shared" si="7"/>
        <v>0.98178756789697774</v>
      </c>
      <c r="F20" s="11">
        <f t="shared" si="8"/>
        <v>1.004629000876049</v>
      </c>
      <c r="G20" s="16">
        <v>0.240901</v>
      </c>
      <c r="H20" s="11"/>
      <c r="I20" s="16">
        <v>-1.1001E-2</v>
      </c>
      <c r="J20" s="16">
        <v>6.4599999999999996E-3</v>
      </c>
      <c r="K20" s="11">
        <f t="shared" si="9"/>
        <v>0.98905928971558443</v>
      </c>
      <c r="L20" s="11">
        <f t="shared" si="10"/>
        <v>0.97661516413220917</v>
      </c>
      <c r="M20" s="11">
        <f t="shared" si="11"/>
        <v>1.0016619795597066</v>
      </c>
      <c r="N20" s="16">
        <v>8.8584999999999997E-2</v>
      </c>
    </row>
    <row r="21" spans="1:14" x14ac:dyDescent="0.3">
      <c r="A21" s="3" t="s">
        <v>14</v>
      </c>
      <c r="B21" s="8">
        <v>-1.6490000000000001E-3</v>
      </c>
      <c r="C21" s="8">
        <v>6.7019999999999996E-3</v>
      </c>
      <c r="D21">
        <f t="shared" si="6"/>
        <v>0.99835235885348095</v>
      </c>
      <c r="E21">
        <f t="shared" si="7"/>
        <v>0.98532384026601294</v>
      </c>
      <c r="F21">
        <f t="shared" si="8"/>
        <v>1.0115531480078908</v>
      </c>
      <c r="G21" s="6">
        <v>0.80569999999999997</v>
      </c>
      <c r="H21" s="11"/>
      <c r="I21" s="6">
        <v>2.2769999999999999E-3</v>
      </c>
      <c r="J21" s="6">
        <v>7.4510000000000002E-3</v>
      </c>
      <c r="K21">
        <f t="shared" si="9"/>
        <v>1.0022795943332252</v>
      </c>
      <c r="L21">
        <f t="shared" si="10"/>
        <v>0.98774870574277462</v>
      </c>
      <c r="M21">
        <f t="shared" si="11"/>
        <v>1.0170242485525252</v>
      </c>
      <c r="N21" s="6">
        <v>0.75990000000000002</v>
      </c>
    </row>
    <row r="22" spans="1:14" x14ac:dyDescent="0.3">
      <c r="A22" s="3" t="s">
        <v>15</v>
      </c>
      <c r="B22" s="8">
        <v>-1.629E-3</v>
      </c>
      <c r="C22" s="8">
        <v>7.4289999999999998E-3</v>
      </c>
      <c r="D22">
        <f t="shared" si="6"/>
        <v>0.99837232610032978</v>
      </c>
      <c r="E22">
        <f t="shared" si="7"/>
        <v>0.98394051105731695</v>
      </c>
      <c r="F22">
        <f t="shared" si="8"/>
        <v>1.013015817848484</v>
      </c>
      <c r="G22" s="6">
        <v>0.82647099999999996</v>
      </c>
      <c r="H22" s="11"/>
      <c r="I22" s="8">
        <v>-4.0029999999999996E-3</v>
      </c>
      <c r="J22" s="8">
        <v>8.1220000000000007E-3</v>
      </c>
      <c r="K22">
        <f t="shared" si="9"/>
        <v>0.99600500132450542</v>
      </c>
      <c r="L22">
        <f t="shared" si="10"/>
        <v>0.98027501415210638</v>
      </c>
      <c r="M22">
        <f t="shared" si="11"/>
        <v>1.0119873998027848</v>
      </c>
      <c r="N22" s="6">
        <v>0.62209999999999999</v>
      </c>
    </row>
    <row r="23" spans="1:14" x14ac:dyDescent="0.3">
      <c r="A23" s="3" t="s">
        <v>16</v>
      </c>
      <c r="B23" s="8">
        <v>8.5030000000000001E-3</v>
      </c>
      <c r="C23" s="8">
        <v>1.153E-2</v>
      </c>
      <c r="D23">
        <f t="shared" si="6"/>
        <v>1.0085392531852606</v>
      </c>
      <c r="E23">
        <f t="shared" si="7"/>
        <v>0.98600308064300113</v>
      </c>
      <c r="F23">
        <f t="shared" si="8"/>
        <v>1.0315905144557656</v>
      </c>
      <c r="G23" s="6">
        <v>0.46100000000000002</v>
      </c>
      <c r="H23" s="11"/>
      <c r="I23" s="8">
        <v>7.332E-3</v>
      </c>
      <c r="J23" s="8">
        <v>1.2880000000000001E-2</v>
      </c>
      <c r="K23">
        <f t="shared" si="9"/>
        <v>1.007358944925141</v>
      </c>
      <c r="L23">
        <f t="shared" si="10"/>
        <v>0.98224668053452857</v>
      </c>
      <c r="M23">
        <f t="shared" si="11"/>
        <v>1.0331132331935851</v>
      </c>
      <c r="N23" s="6">
        <v>0.56930000000000003</v>
      </c>
    </row>
    <row r="24" spans="1:14" x14ac:dyDescent="0.3">
      <c r="A24" s="3" t="s">
        <v>17</v>
      </c>
      <c r="B24" s="8">
        <v>1.3469999999999999E-2</v>
      </c>
      <c r="C24" s="8">
        <v>9.6340000000000002E-3</v>
      </c>
      <c r="D24">
        <f t="shared" si="6"/>
        <v>1.0135611291602242</v>
      </c>
      <c r="E24">
        <f t="shared" si="7"/>
        <v>0.99460198194288552</v>
      </c>
      <c r="F24">
        <f t="shared" si="8"/>
        <v>1.0328816764850779</v>
      </c>
      <c r="G24" s="6">
        <v>0.16220000000000001</v>
      </c>
      <c r="H24" s="11"/>
      <c r="I24" s="8">
        <v>1.384E-2</v>
      </c>
      <c r="J24" s="8">
        <v>1.078E-2</v>
      </c>
      <c r="K24">
        <f t="shared" si="9"/>
        <v>1.0139362161648302</v>
      </c>
      <c r="L24">
        <f t="shared" si="10"/>
        <v>0.99273769888194996</v>
      </c>
      <c r="M24">
        <f t="shared" si="11"/>
        <v>1.0355873979687602</v>
      </c>
      <c r="N24" s="6">
        <v>0.19908000000000001</v>
      </c>
    </row>
    <row r="25" spans="1:14" x14ac:dyDescent="0.3">
      <c r="A25" s="3" t="s">
        <v>18</v>
      </c>
      <c r="B25" s="6">
        <v>-5.2950000000000002E-3</v>
      </c>
      <c r="C25" s="6">
        <v>5.6800000000000002E-3</v>
      </c>
      <c r="D25">
        <f t="shared" si="6"/>
        <v>0.99471899380254392</v>
      </c>
      <c r="E25">
        <f t="shared" si="7"/>
        <v>0.98370640042889301</v>
      </c>
      <c r="F25">
        <f t="shared" si="8"/>
        <v>1.0058548731614851</v>
      </c>
      <c r="G25" s="6">
        <v>0.35127999999999998</v>
      </c>
      <c r="H25" s="11"/>
      <c r="I25" s="8">
        <v>-9.2650000000000007E-3</v>
      </c>
      <c r="J25" s="8">
        <v>6.2989999999999999E-3</v>
      </c>
      <c r="K25">
        <f t="shared" si="9"/>
        <v>0.9907777878673405</v>
      </c>
      <c r="L25">
        <f t="shared" si="10"/>
        <v>0.97862080538155538</v>
      </c>
      <c r="M25">
        <f>EXP(I25+1.96*J25)</f>
        <v>1.0030857912821178</v>
      </c>
      <c r="N25" s="6">
        <v>0.14133000000000001</v>
      </c>
    </row>
    <row r="26" spans="1:14" x14ac:dyDescent="0.3">
      <c r="H26" s="11"/>
    </row>
    <row r="27" spans="1:14" x14ac:dyDescent="0.3">
      <c r="A27" s="4" t="s">
        <v>21</v>
      </c>
      <c r="H27" s="11"/>
    </row>
    <row r="28" spans="1:14" x14ac:dyDescent="0.3">
      <c r="A28" s="1"/>
      <c r="B28" s="1"/>
      <c r="C28" s="1"/>
      <c r="D28" s="1" t="s">
        <v>0</v>
      </c>
      <c r="E28" s="1"/>
      <c r="F28" s="1"/>
      <c r="G28" s="1"/>
      <c r="H28" s="10"/>
      <c r="I28" s="1"/>
      <c r="J28" s="1"/>
      <c r="K28" s="1" t="s">
        <v>1</v>
      </c>
      <c r="L28" s="1"/>
      <c r="M28" s="1"/>
      <c r="N28" s="1"/>
    </row>
    <row r="29" spans="1:14" x14ac:dyDescent="0.3">
      <c r="A29" s="2" t="s">
        <v>2</v>
      </c>
      <c r="B29" s="2" t="s">
        <v>3</v>
      </c>
      <c r="C29" s="2" t="s">
        <v>4</v>
      </c>
      <c r="D29" s="2" t="s">
        <v>5</v>
      </c>
      <c r="E29" s="2" t="s">
        <v>6</v>
      </c>
      <c r="F29" s="2" t="s">
        <v>7</v>
      </c>
      <c r="G29" s="2" t="s">
        <v>8</v>
      </c>
      <c r="H29" s="12"/>
      <c r="I29" s="2" t="s">
        <v>3</v>
      </c>
      <c r="J29" s="2" t="s">
        <v>4</v>
      </c>
      <c r="K29" s="2" t="s">
        <v>5</v>
      </c>
      <c r="L29" s="2" t="s">
        <v>6</v>
      </c>
      <c r="M29" s="2" t="s">
        <v>9</v>
      </c>
      <c r="N29" s="2" t="s">
        <v>8</v>
      </c>
    </row>
    <row r="30" spans="1:14" x14ac:dyDescent="0.3">
      <c r="A30" s="3" t="s">
        <v>10</v>
      </c>
      <c r="B30" s="6">
        <v>-2.8007000000000002E-3</v>
      </c>
      <c r="C30" s="6">
        <v>3.2033999999999999E-3</v>
      </c>
      <c r="D30">
        <f>EXP(B30)</f>
        <v>0.9972032183013958</v>
      </c>
      <c r="E30">
        <f>EXP(B30-1.96*C30)</f>
        <v>0.99096172896528567</v>
      </c>
      <c r="F30">
        <f>EXP(B30+1.96*C30)</f>
        <v>1.0034840191346044</v>
      </c>
      <c r="G30" s="6">
        <v>0.38195099999999998</v>
      </c>
      <c r="H30" s="11"/>
      <c r="I30" s="6">
        <v>-2.5133999999999998E-3</v>
      </c>
      <c r="J30" s="6">
        <v>3.5436E-3</v>
      </c>
      <c r="K30">
        <f>EXP(I30)</f>
        <v>0.99748975594517542</v>
      </c>
      <c r="L30">
        <f>EXP(I30-1.96*J30)</f>
        <v>0.99058573826408114</v>
      </c>
      <c r="M30">
        <f>EXP(I30+1.96*J30)</f>
        <v>1.0044418920861866</v>
      </c>
      <c r="N30" s="6">
        <v>0.47814600000000002</v>
      </c>
    </row>
    <row r="31" spans="1:14" x14ac:dyDescent="0.3">
      <c r="A31" s="3" t="s">
        <v>11</v>
      </c>
      <c r="B31" s="6">
        <v>8.8650000000000003E-4</v>
      </c>
      <c r="C31" s="6">
        <v>4.0902999999999998E-3</v>
      </c>
      <c r="D31">
        <f t="shared" ref="D31:D38" si="12">EXP(B31)</f>
        <v>1.0008868930572647</v>
      </c>
      <c r="E31">
        <f t="shared" ref="E31:E38" si="13">EXP(B31-1.96*C31)</f>
        <v>0.99289487361353013</v>
      </c>
      <c r="F31">
        <f t="shared" ref="F31:F38" si="14">EXP(B31+1.96*C31)</f>
        <v>1.0089432419446158</v>
      </c>
      <c r="G31" s="6">
        <v>0.82842000000000005</v>
      </c>
      <c r="H31" s="11"/>
      <c r="I31" s="6">
        <v>-2.4009999999999999E-3</v>
      </c>
      <c r="J31" s="6">
        <v>4.5199999999999997E-3</v>
      </c>
      <c r="K31">
        <f t="shared" ref="K31:K38" si="15">EXP(I31)</f>
        <v>0.99760188009500284</v>
      </c>
      <c r="L31">
        <f t="shared" ref="L31:L38" si="16">EXP(I31-1.96*J31)</f>
        <v>0.98880295876961588</v>
      </c>
      <c r="M31">
        <f t="shared" ref="M31:M38" si="17">EXP(I31+1.96*J31)</f>
        <v>1.0064790991396713</v>
      </c>
      <c r="N31" s="6">
        <v>0.59528000000000003</v>
      </c>
    </row>
    <row r="32" spans="1:14" x14ac:dyDescent="0.3">
      <c r="A32" s="3" t="s">
        <v>12</v>
      </c>
      <c r="B32" s="8">
        <v>1.5089999999999999E-3</v>
      </c>
      <c r="C32" s="8">
        <v>9.1190000000000004E-3</v>
      </c>
      <c r="D32">
        <f t="shared" si="12"/>
        <v>1.001510139113402</v>
      </c>
      <c r="E32">
        <f t="shared" si="13"/>
        <v>0.98376892679477113</v>
      </c>
      <c r="F32">
        <f t="shared" si="14"/>
        <v>1.0195712950752625</v>
      </c>
      <c r="G32" s="6">
        <v>0.86860000000000004</v>
      </c>
      <c r="H32" s="11"/>
      <c r="I32" s="8">
        <v>-2.3509999999999998E-3</v>
      </c>
      <c r="J32" s="8">
        <v>1.023E-2</v>
      </c>
      <c r="K32">
        <f t="shared" si="15"/>
        <v>0.99765176143603074</v>
      </c>
      <c r="L32">
        <f t="shared" si="16"/>
        <v>0.97784725707932796</v>
      </c>
      <c r="M32">
        <f t="shared" si="17"/>
        <v>1.017857369738135</v>
      </c>
      <c r="N32" s="6">
        <v>0.81820000000000004</v>
      </c>
    </row>
    <row r="33" spans="1:14" x14ac:dyDescent="0.3">
      <c r="A33" s="3" t="s">
        <v>13</v>
      </c>
      <c r="B33" s="8">
        <v>-1.2290000000000001E-3</v>
      </c>
      <c r="C33" s="8">
        <v>6.4790000000000004E-3</v>
      </c>
      <c r="D33">
        <f t="shared" si="12"/>
        <v>0.9987717549112064</v>
      </c>
      <c r="E33">
        <f t="shared" si="13"/>
        <v>0.98616870362905495</v>
      </c>
      <c r="F33">
        <f t="shared" si="14"/>
        <v>1.0115358708276703</v>
      </c>
      <c r="G33" s="6">
        <v>0.84960000000000002</v>
      </c>
      <c r="H33" s="11"/>
      <c r="I33" s="8">
        <v>-1.892E-3</v>
      </c>
      <c r="J33" s="8">
        <v>7.1900000000000002E-3</v>
      </c>
      <c r="K33">
        <f t="shared" si="15"/>
        <v>0.99810978870374634</v>
      </c>
      <c r="L33">
        <f t="shared" si="16"/>
        <v>0.98414267256122723</v>
      </c>
      <c r="M33">
        <f t="shared" si="17"/>
        <v>1.0122751284766167</v>
      </c>
      <c r="N33" s="6">
        <v>0.79249999999999998</v>
      </c>
    </row>
    <row r="34" spans="1:14" x14ac:dyDescent="0.3">
      <c r="A34" s="3" t="s">
        <v>14</v>
      </c>
      <c r="B34" s="8">
        <v>2.3630000000000001E-3</v>
      </c>
      <c r="C34" s="8">
        <v>6.992E-3</v>
      </c>
      <c r="D34">
        <f t="shared" si="12"/>
        <v>1.002365794084874</v>
      </c>
      <c r="E34">
        <f t="shared" si="13"/>
        <v>0.98872275032689894</v>
      </c>
      <c r="F34">
        <f t="shared" si="14"/>
        <v>1.0161970934917868</v>
      </c>
      <c r="G34" s="6">
        <v>0.73540000000000005</v>
      </c>
      <c r="H34" s="11"/>
      <c r="I34" s="8">
        <v>4.3459999999999999E-4</v>
      </c>
      <c r="J34" s="8">
        <v>7.7260000000000002E-3</v>
      </c>
      <c r="K34">
        <f t="shared" si="15"/>
        <v>1.0004346944522624</v>
      </c>
      <c r="L34">
        <f t="shared" si="16"/>
        <v>0.98539927954700246</v>
      </c>
      <c r="M34">
        <f t="shared" si="17"/>
        <v>1.0156995226583696</v>
      </c>
      <c r="N34" s="6">
        <v>0.95509999999999995</v>
      </c>
    </row>
    <row r="35" spans="1:14" x14ac:dyDescent="0.3">
      <c r="A35" s="3" t="s">
        <v>15</v>
      </c>
      <c r="B35" s="8">
        <v>-5.9160000000000003E-3</v>
      </c>
      <c r="C35" s="8">
        <v>7.6629999999999997E-3</v>
      </c>
      <c r="D35">
        <f t="shared" si="12"/>
        <v>0.99410146506990937</v>
      </c>
      <c r="E35">
        <f t="shared" si="13"/>
        <v>0.97928214581525863</v>
      </c>
      <c r="F35">
        <f t="shared" si="14"/>
        <v>1.0091450427000546</v>
      </c>
      <c r="G35" s="6">
        <v>0.44009999999999999</v>
      </c>
      <c r="H35" s="11"/>
      <c r="I35" s="8">
        <v>-1.5590000000000001E-3</v>
      </c>
      <c r="J35" s="8">
        <v>8.5310000000000004E-3</v>
      </c>
      <c r="K35">
        <f t="shared" si="15"/>
        <v>0.99844221460922611</v>
      </c>
      <c r="L35">
        <f t="shared" si="16"/>
        <v>0.98188630141904376</v>
      </c>
      <c r="M35">
        <f t="shared" si="17"/>
        <v>1.0152772825866427</v>
      </c>
      <c r="N35" s="6">
        <v>0.85499999999999998</v>
      </c>
    </row>
    <row r="36" spans="1:14" x14ac:dyDescent="0.3">
      <c r="A36" s="3" t="s">
        <v>16</v>
      </c>
      <c r="B36" s="8">
        <v>-9.8549999999999992E-3</v>
      </c>
      <c r="C36" s="8">
        <v>1.8120000000000001E-2</v>
      </c>
      <c r="D36">
        <f t="shared" si="12"/>
        <v>0.99019340138346368</v>
      </c>
      <c r="E36">
        <f t="shared" si="13"/>
        <v>0.95564363706603284</v>
      </c>
      <c r="F36">
        <f t="shared" si="14"/>
        <v>1.0259922570651763</v>
      </c>
      <c r="G36" s="6">
        <v>0.58699999999999997</v>
      </c>
      <c r="H36" s="11"/>
      <c r="I36" s="8">
        <v>-1.491E-2</v>
      </c>
      <c r="J36" s="8">
        <v>1.9570000000000001E-2</v>
      </c>
      <c r="K36">
        <f t="shared" si="15"/>
        <v>0.98520060366744999</v>
      </c>
      <c r="L36">
        <f t="shared" si="16"/>
        <v>0.94812663919514151</v>
      </c>
      <c r="M36">
        <f t="shared" si="17"/>
        <v>1.0237242466793897</v>
      </c>
      <c r="N36" s="6">
        <v>0.4461</v>
      </c>
    </row>
    <row r="37" spans="1:14" x14ac:dyDescent="0.3">
      <c r="A37" s="3" t="s">
        <v>17</v>
      </c>
      <c r="B37" s="8">
        <v>2.4949999999999998E-3</v>
      </c>
      <c r="C37" s="8">
        <v>7.9660000000000009E-3</v>
      </c>
      <c r="D37">
        <f t="shared" si="12"/>
        <v>1.0024981151026884</v>
      </c>
      <c r="E37">
        <f t="shared" si="13"/>
        <v>0.98696731065586885</v>
      </c>
      <c r="F37">
        <f t="shared" si="14"/>
        <v>1.01827331050771</v>
      </c>
      <c r="G37" s="6">
        <v>0.754</v>
      </c>
      <c r="H37" s="11"/>
      <c r="I37" s="8">
        <v>-5.0109999999999998E-4</v>
      </c>
      <c r="J37" s="8">
        <v>8.7939999999999997E-3</v>
      </c>
      <c r="K37">
        <f t="shared" si="15"/>
        <v>0.99949902552963654</v>
      </c>
      <c r="L37">
        <f t="shared" si="16"/>
        <v>0.98241904065780661</v>
      </c>
      <c r="M37">
        <f t="shared" si="17"/>
        <v>1.0168759568888091</v>
      </c>
      <c r="N37" s="6">
        <v>0.9546</v>
      </c>
    </row>
    <row r="38" spans="1:14" x14ac:dyDescent="0.3">
      <c r="A38" s="3" t="s">
        <v>18</v>
      </c>
      <c r="B38" s="8">
        <v>-7.2320000000000001E-4</v>
      </c>
      <c r="C38" s="8">
        <v>6.8630000000000002E-3</v>
      </c>
      <c r="D38">
        <f t="shared" si="12"/>
        <v>0.9992770614460903</v>
      </c>
      <c r="E38">
        <f t="shared" si="13"/>
        <v>0.98592530778740184</v>
      </c>
      <c r="F38">
        <f t="shared" si="14"/>
        <v>1.0128096293351816</v>
      </c>
      <c r="G38" s="6">
        <v>0.91610000000000003</v>
      </c>
      <c r="H38" s="11"/>
      <c r="I38" s="8">
        <v>-2.7490000000000001E-3</v>
      </c>
      <c r="J38" s="8">
        <v>7.6160000000000004E-3</v>
      </c>
      <c r="K38">
        <f t="shared" si="15"/>
        <v>0.9972547750405123</v>
      </c>
      <c r="L38">
        <f t="shared" si="16"/>
        <v>0.9824789503975353</v>
      </c>
      <c r="M38">
        <f t="shared" si="17"/>
        <v>1.0122528181786454</v>
      </c>
      <c r="N38" s="6">
        <v>0.71809999999999996</v>
      </c>
    </row>
    <row r="39" spans="1:14" x14ac:dyDescent="0.3">
      <c r="H39" s="11"/>
    </row>
    <row r="40" spans="1:14" x14ac:dyDescent="0.3">
      <c r="A40" s="5" t="s">
        <v>21</v>
      </c>
      <c r="H40" s="11"/>
    </row>
    <row r="41" spans="1:14" x14ac:dyDescent="0.3">
      <c r="A41" s="1" t="s">
        <v>22</v>
      </c>
      <c r="B41" s="1"/>
      <c r="C41" s="1"/>
      <c r="D41" s="1" t="s">
        <v>0</v>
      </c>
      <c r="E41" s="1"/>
      <c r="F41" s="1"/>
      <c r="G41" s="1"/>
      <c r="H41" s="10"/>
      <c r="I41" s="1"/>
      <c r="J41" s="1"/>
      <c r="K41" s="1" t="s">
        <v>1</v>
      </c>
      <c r="L41" s="1"/>
      <c r="M41" s="1"/>
      <c r="N41" s="1"/>
    </row>
    <row r="42" spans="1:14" x14ac:dyDescent="0.3">
      <c r="A42" s="2" t="s">
        <v>2</v>
      </c>
      <c r="B42" s="2" t="s">
        <v>3</v>
      </c>
      <c r="C42" s="2" t="s">
        <v>4</v>
      </c>
      <c r="D42" s="2" t="s">
        <v>5</v>
      </c>
      <c r="E42" s="2" t="s">
        <v>6</v>
      </c>
      <c r="F42" s="2" t="s">
        <v>7</v>
      </c>
      <c r="G42" s="2" t="s">
        <v>8</v>
      </c>
      <c r="H42" s="12"/>
      <c r="I42" s="2" t="s">
        <v>3</v>
      </c>
      <c r="J42" s="2" t="s">
        <v>4</v>
      </c>
      <c r="K42" s="2" t="s">
        <v>5</v>
      </c>
      <c r="L42" s="2" t="s">
        <v>6</v>
      </c>
      <c r="M42" s="2" t="s">
        <v>9</v>
      </c>
      <c r="N42" s="2" t="s">
        <v>8</v>
      </c>
    </row>
    <row r="43" spans="1:14" x14ac:dyDescent="0.3">
      <c r="A43" s="10" t="s">
        <v>10</v>
      </c>
      <c r="B43" s="16">
        <v>-4.0038000000000001E-3</v>
      </c>
      <c r="C43" s="16">
        <v>2.0769999999999999E-3</v>
      </c>
      <c r="D43" s="11">
        <f>EXP(B43)</f>
        <v>0.99600420452082317</v>
      </c>
      <c r="E43" s="11">
        <f>EXP(B43-1.96*C43)</f>
        <v>0.99195779298161102</v>
      </c>
      <c r="F43" s="11">
        <f>EXP(B43+1.96*C44)</f>
        <v>1.0017246094312313</v>
      </c>
      <c r="G43" s="16">
        <v>5.3897E-2</v>
      </c>
      <c r="H43" s="11"/>
      <c r="I43" s="13">
        <v>-5.5595999999999996E-3</v>
      </c>
      <c r="J43" s="13">
        <v>2.2891000000000001E-3</v>
      </c>
      <c r="K43" s="11">
        <f>EXP(I43)</f>
        <v>0.9944558259754227</v>
      </c>
      <c r="L43" s="11">
        <f>EXP(I43-1.96*J43)</f>
        <v>0.9900040588632868</v>
      </c>
      <c r="M43" s="11">
        <f>EXP(I43+1.96*J43)</f>
        <v>0.9989276114200526</v>
      </c>
      <c r="N43" s="13">
        <v>1.5151E-2</v>
      </c>
    </row>
    <row r="44" spans="1:14" x14ac:dyDescent="0.3">
      <c r="A44" s="10" t="s">
        <v>11</v>
      </c>
      <c r="B44" s="16">
        <v>2.2832E-3</v>
      </c>
      <c r="C44" s="16">
        <v>2.9218999999999998E-3</v>
      </c>
      <c r="D44" s="11">
        <f t="shared" ref="D44:D51" si="18">EXP(B44)</f>
        <v>1.002285808485974</v>
      </c>
      <c r="E44" s="11">
        <f t="shared" ref="E44:E51" si="19">EXP(B44-1.96*C44)</f>
        <v>0.99656219881669472</v>
      </c>
      <c r="F44" s="11">
        <f t="shared" ref="F44:F51" si="20">EXP(B44+1.96*C45)</f>
        <v>1.0148063843876969</v>
      </c>
      <c r="G44" s="16">
        <v>0.43457000000000001</v>
      </c>
      <c r="H44" s="11"/>
      <c r="I44" s="16">
        <v>3.6919999999999998E-4</v>
      </c>
      <c r="J44" s="16">
        <v>3.2155999999999999E-3</v>
      </c>
      <c r="K44" s="11">
        <f t="shared" ref="K44:K51" si="21">EXP(I44)</f>
        <v>1.0003692681627083</v>
      </c>
      <c r="L44" s="11">
        <f t="shared" ref="L44:L51" si="22">EXP(I44-1.96*J44)</f>
        <v>0.99408419171292373</v>
      </c>
      <c r="M44" s="11">
        <f t="shared" ref="M44:M51" si="23">EXP(I44+1.96*J44)</f>
        <v>1.0066940818765084</v>
      </c>
      <c r="N44" s="16">
        <v>0.90859000000000001</v>
      </c>
    </row>
    <row r="45" spans="1:14" x14ac:dyDescent="0.3">
      <c r="A45" s="10" t="s">
        <v>12</v>
      </c>
      <c r="B45" s="15">
        <v>-6.2149999999999998E-4</v>
      </c>
      <c r="C45" s="15">
        <v>6.3340000000000002E-3</v>
      </c>
      <c r="D45" s="11">
        <f t="shared" si="18"/>
        <v>0.99937869309112093</v>
      </c>
      <c r="E45" s="11">
        <f t="shared" si="19"/>
        <v>0.98704846244425526</v>
      </c>
      <c r="F45" s="11">
        <f t="shared" si="20"/>
        <v>1.0083701434003909</v>
      </c>
      <c r="G45" s="16">
        <v>0.92183999999999999</v>
      </c>
      <c r="H45" s="11"/>
      <c r="I45" s="15">
        <v>-3.6350000000000002E-3</v>
      </c>
      <c r="J45" s="15">
        <v>6.9870000000000002E-3</v>
      </c>
      <c r="K45" s="11">
        <f t="shared" si="21"/>
        <v>0.9963715986147571</v>
      </c>
      <c r="L45" s="11">
        <f t="shared" si="22"/>
        <v>0.98281977249864327</v>
      </c>
      <c r="M45" s="11">
        <f t="shared" si="23"/>
        <v>1.0101102870592655</v>
      </c>
      <c r="N45" s="16">
        <v>0.60285</v>
      </c>
    </row>
    <row r="46" spans="1:14" x14ac:dyDescent="0.3">
      <c r="A46" s="10" t="s">
        <v>13</v>
      </c>
      <c r="B46" s="16">
        <v>-4.8606999999999999E-3</v>
      </c>
      <c r="C46" s="16">
        <v>4.5697999999999997E-3</v>
      </c>
      <c r="D46" s="11">
        <f t="shared" si="18"/>
        <v>0.99515109408533697</v>
      </c>
      <c r="E46" s="11">
        <f t="shared" si="19"/>
        <v>0.98627751559707444</v>
      </c>
      <c r="F46" s="11">
        <f t="shared" si="20"/>
        <v>1.005072268619666</v>
      </c>
      <c r="G46" s="16">
        <v>0.28749000000000002</v>
      </c>
      <c r="H46" s="11"/>
      <c r="I46" s="16">
        <v>-7.2451E-3</v>
      </c>
      <c r="J46" s="16">
        <v>5.0448000000000003E-3</v>
      </c>
      <c r="K46" s="11">
        <f t="shared" si="21"/>
        <v>0.99278108246731556</v>
      </c>
      <c r="L46" s="11">
        <f t="shared" si="22"/>
        <v>0.98301302565707627</v>
      </c>
      <c r="M46" s="11">
        <f t="shared" si="23"/>
        <v>1.0026462030308905</v>
      </c>
      <c r="N46" s="16">
        <v>0.15096000000000001</v>
      </c>
    </row>
    <row r="47" spans="1:14" x14ac:dyDescent="0.3">
      <c r="A47" s="10" t="s">
        <v>14</v>
      </c>
      <c r="B47" s="16">
        <v>-1.0115600000000001E-2</v>
      </c>
      <c r="C47" s="16">
        <v>5.0613000000000003E-3</v>
      </c>
      <c r="D47" s="11">
        <f t="shared" si="18"/>
        <v>0.98993539060332791</v>
      </c>
      <c r="E47" s="11">
        <f t="shared" si="19"/>
        <v>0.98016363379088201</v>
      </c>
      <c r="F47" s="11">
        <f t="shared" si="20"/>
        <v>0.99960607760780718</v>
      </c>
      <c r="G47" s="16">
        <v>4.5650000000000003E-2</v>
      </c>
      <c r="H47" s="11"/>
      <c r="I47" s="15">
        <v>-1.392E-2</v>
      </c>
      <c r="J47" s="15">
        <v>5.5669999999999999E-3</v>
      </c>
      <c r="K47" s="11">
        <f t="shared" si="21"/>
        <v>0.98617643522199927</v>
      </c>
      <c r="L47" s="11">
        <f t="shared" si="22"/>
        <v>0.97547444118029214</v>
      </c>
      <c r="M47" s="11">
        <f t="shared" si="23"/>
        <v>0.99699584154191023</v>
      </c>
      <c r="N47" s="16">
        <v>1.239E-2</v>
      </c>
    </row>
    <row r="48" spans="1:14" x14ac:dyDescent="0.3">
      <c r="A48" s="10" t="s">
        <v>15</v>
      </c>
      <c r="B48" s="15">
        <v>-1.0869999999999999E-2</v>
      </c>
      <c r="C48" s="15">
        <v>4.96E-3</v>
      </c>
      <c r="D48" s="11">
        <f t="shared" si="18"/>
        <v>0.98918886496953107</v>
      </c>
      <c r="E48" s="11">
        <f t="shared" si="19"/>
        <v>0.97961895926794762</v>
      </c>
      <c r="F48" s="11">
        <f t="shared" si="20"/>
        <v>1.0143593186072466</v>
      </c>
      <c r="G48" s="16">
        <v>2.8372999999999999E-2</v>
      </c>
      <c r="H48" s="11"/>
      <c r="I48" s="15">
        <v>-1.4619999999999999E-2</v>
      </c>
      <c r="J48" s="15">
        <v>5.463E-3</v>
      </c>
      <c r="K48" s="11">
        <f t="shared" si="21"/>
        <v>0.98548635327420386</v>
      </c>
      <c r="L48" s="11">
        <f t="shared" si="22"/>
        <v>0.97499056983028709</v>
      </c>
      <c r="M48" s="11">
        <f t="shared" si="23"/>
        <v>0.9960951239341107</v>
      </c>
      <c r="N48" s="16">
        <v>7.4599999999999996E-3</v>
      </c>
    </row>
    <row r="49" spans="1:14" x14ac:dyDescent="0.3">
      <c r="A49" s="3" t="s">
        <v>16</v>
      </c>
      <c r="B49" s="8">
        <v>-2.0369999999999999E-2</v>
      </c>
      <c r="C49" s="8">
        <v>1.282E-2</v>
      </c>
      <c r="D49">
        <f t="shared" si="18"/>
        <v>0.97983606688395675</v>
      </c>
      <c r="E49">
        <f t="shared" si="19"/>
        <v>0.95552227803058731</v>
      </c>
      <c r="F49">
        <f t="shared" si="20"/>
        <v>0.99348110081958896</v>
      </c>
      <c r="G49" s="6">
        <v>0.112</v>
      </c>
      <c r="H49" s="11"/>
      <c r="I49" s="8">
        <v>-1.745E-2</v>
      </c>
      <c r="J49" s="8">
        <v>1.3979999999999999E-2</v>
      </c>
      <c r="K49">
        <f t="shared" si="21"/>
        <v>0.98270136950519216</v>
      </c>
      <c r="L49">
        <f t="shared" si="22"/>
        <v>0.95614012729847653</v>
      </c>
      <c r="M49">
        <f t="shared" si="23"/>
        <v>1.0100004738384114</v>
      </c>
      <c r="N49" s="6">
        <v>0.21190000000000001</v>
      </c>
    </row>
    <row r="50" spans="1:14" x14ac:dyDescent="0.3">
      <c r="A50" s="3" t="s">
        <v>17</v>
      </c>
      <c r="B50" s="8">
        <v>4.0169999999999997E-3</v>
      </c>
      <c r="C50" s="8">
        <v>7.0559999999999998E-3</v>
      </c>
      <c r="D50">
        <f t="shared" si="18"/>
        <v>1.0040250789586034</v>
      </c>
      <c r="E50">
        <f t="shared" si="19"/>
        <v>0.99023522803611075</v>
      </c>
      <c r="F50">
        <f t="shared" si="20"/>
        <v>1.0126021461536263</v>
      </c>
      <c r="G50" s="6">
        <v>0.56910000000000005</v>
      </c>
      <c r="H50" s="11"/>
      <c r="I50" s="8">
        <v>3.9240000000000004E-3</v>
      </c>
      <c r="J50" s="8">
        <v>7.7980000000000002E-3</v>
      </c>
      <c r="K50">
        <f t="shared" si="21"/>
        <v>1.003931708968032</v>
      </c>
      <c r="L50">
        <f t="shared" si="22"/>
        <v>0.98870420206208609</v>
      </c>
      <c r="M50">
        <f t="shared" si="23"/>
        <v>1.0193937420002825</v>
      </c>
      <c r="N50" s="6">
        <v>0.61480000000000001</v>
      </c>
    </row>
    <row r="51" spans="1:14" x14ac:dyDescent="0.3">
      <c r="A51" s="3" t="s">
        <v>18</v>
      </c>
      <c r="B51" s="6">
        <v>3.0920000000000001E-3</v>
      </c>
      <c r="C51" s="6">
        <v>4.3400000000000001E-3</v>
      </c>
      <c r="D51">
        <f t="shared" si="18"/>
        <v>1.0030967851626367</v>
      </c>
      <c r="E51">
        <f t="shared" si="19"/>
        <v>0.9946002314449377</v>
      </c>
      <c r="F51">
        <f t="shared" si="20"/>
        <v>1.0030967851626367</v>
      </c>
      <c r="G51" s="6">
        <v>0.47624</v>
      </c>
      <c r="H51" s="11"/>
      <c r="I51" s="8">
        <v>1.073E-3</v>
      </c>
      <c r="J51" s="8">
        <v>4.7949999999999998E-3</v>
      </c>
      <c r="K51">
        <f t="shared" si="21"/>
        <v>1.0010735758704512</v>
      </c>
      <c r="L51">
        <f t="shared" si="22"/>
        <v>0.99170935850885722</v>
      </c>
      <c r="M51">
        <f t="shared" si="23"/>
        <v>1.0105262148709486</v>
      </c>
      <c r="N51" s="6">
        <v>0.82289000000000001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2020-09-16T10:27:49Z</dcterms:modified>
</cp:coreProperties>
</file>