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42" i="1" l="1"/>
  <c r="M43" i="1"/>
  <c r="M44" i="1"/>
  <c r="M45" i="1"/>
  <c r="M46" i="1"/>
  <c r="M47" i="1"/>
  <c r="M48" i="1"/>
  <c r="M49" i="1"/>
  <c r="M41" i="1"/>
  <c r="L42" i="1"/>
  <c r="L43" i="1"/>
  <c r="L44" i="1"/>
  <c r="L45" i="1"/>
  <c r="L46" i="1"/>
  <c r="L47" i="1"/>
  <c r="L48" i="1"/>
  <c r="L49" i="1"/>
  <c r="L41" i="1"/>
  <c r="K42" i="1"/>
  <c r="K43" i="1"/>
  <c r="K44" i="1"/>
  <c r="K45" i="1"/>
  <c r="K46" i="1"/>
  <c r="K47" i="1"/>
  <c r="K48" i="1"/>
  <c r="K49" i="1"/>
  <c r="K41" i="1"/>
  <c r="F41" i="1"/>
  <c r="F42" i="1"/>
  <c r="F43" i="1"/>
  <c r="F44" i="1"/>
  <c r="F45" i="1"/>
  <c r="F46" i="1"/>
  <c r="F47" i="1"/>
  <c r="F48" i="1"/>
  <c r="F49" i="1"/>
  <c r="E42" i="1"/>
  <c r="E43" i="1"/>
  <c r="E44" i="1"/>
  <c r="E45" i="1"/>
  <c r="E46" i="1"/>
  <c r="E47" i="1"/>
  <c r="E48" i="1"/>
  <c r="E49" i="1"/>
  <c r="E41" i="1"/>
  <c r="D42" i="1"/>
  <c r="D43" i="1"/>
  <c r="D44" i="1"/>
  <c r="D45" i="1"/>
  <c r="D46" i="1"/>
  <c r="D47" i="1"/>
  <c r="D48" i="1"/>
  <c r="D49" i="1"/>
  <c r="D41" i="1"/>
  <c r="M30" i="1"/>
  <c r="M31" i="1"/>
  <c r="M32" i="1"/>
  <c r="M33" i="1"/>
  <c r="M34" i="1"/>
  <c r="M35" i="1"/>
  <c r="M36" i="1"/>
  <c r="M37" i="1"/>
  <c r="M29" i="1"/>
  <c r="L30" i="1"/>
  <c r="L31" i="1"/>
  <c r="L32" i="1"/>
  <c r="L33" i="1"/>
  <c r="L34" i="1"/>
  <c r="L35" i="1"/>
  <c r="L36" i="1"/>
  <c r="L37" i="1"/>
  <c r="L29" i="1"/>
  <c r="K30" i="1"/>
  <c r="K31" i="1"/>
  <c r="K32" i="1"/>
  <c r="K33" i="1"/>
  <c r="K34" i="1"/>
  <c r="K35" i="1"/>
  <c r="K36" i="1"/>
  <c r="K37" i="1"/>
  <c r="K29" i="1"/>
  <c r="F30" i="1"/>
  <c r="F31" i="1"/>
  <c r="F32" i="1"/>
  <c r="F33" i="1"/>
  <c r="F34" i="1"/>
  <c r="F35" i="1"/>
  <c r="F36" i="1"/>
  <c r="F37" i="1"/>
  <c r="F29" i="1"/>
  <c r="E30" i="1"/>
  <c r="E31" i="1"/>
  <c r="E32" i="1"/>
  <c r="E33" i="1"/>
  <c r="E34" i="1"/>
  <c r="E35" i="1"/>
  <c r="E36" i="1"/>
  <c r="E37" i="1"/>
  <c r="E29" i="1"/>
  <c r="D30" i="1"/>
  <c r="D31" i="1"/>
  <c r="D32" i="1"/>
  <c r="D33" i="1"/>
  <c r="D34" i="1"/>
  <c r="D35" i="1"/>
  <c r="D36" i="1"/>
  <c r="D37" i="1"/>
  <c r="D29" i="1"/>
  <c r="M18" i="1"/>
  <c r="M19" i="1"/>
  <c r="M20" i="1"/>
  <c r="M21" i="1"/>
  <c r="M22" i="1"/>
  <c r="M23" i="1"/>
  <c r="M24" i="1"/>
  <c r="M25" i="1"/>
  <c r="M17" i="1"/>
  <c r="L18" i="1"/>
  <c r="L19" i="1"/>
  <c r="L20" i="1"/>
  <c r="L21" i="1"/>
  <c r="L22" i="1"/>
  <c r="L23" i="1"/>
  <c r="L24" i="1"/>
  <c r="L25" i="1"/>
  <c r="L17" i="1"/>
  <c r="K18" i="1"/>
  <c r="K19" i="1"/>
  <c r="K20" i="1"/>
  <c r="K21" i="1"/>
  <c r="K22" i="1"/>
  <c r="K23" i="1"/>
  <c r="K24" i="1"/>
  <c r="K25" i="1"/>
  <c r="K17" i="1"/>
  <c r="M6" i="1"/>
  <c r="M7" i="1"/>
  <c r="M8" i="1"/>
  <c r="M9" i="1"/>
  <c r="M10" i="1"/>
  <c r="M11" i="1"/>
  <c r="M12" i="1"/>
  <c r="M13" i="1"/>
  <c r="M5" i="1"/>
  <c r="L6" i="1"/>
  <c r="L7" i="1"/>
  <c r="L8" i="1"/>
  <c r="L9" i="1"/>
  <c r="L10" i="1"/>
  <c r="L11" i="1"/>
  <c r="L12" i="1"/>
  <c r="L13" i="1"/>
  <c r="L5" i="1"/>
  <c r="K6" i="1"/>
  <c r="K7" i="1"/>
  <c r="K8" i="1"/>
  <c r="K9" i="1"/>
  <c r="K10" i="1"/>
  <c r="K11" i="1"/>
  <c r="K12" i="1"/>
  <c r="K13" i="1"/>
  <c r="K5" i="1"/>
  <c r="F6" i="1"/>
  <c r="F7" i="1"/>
  <c r="F8" i="1"/>
  <c r="F9" i="1"/>
  <c r="F10" i="1"/>
  <c r="F11" i="1"/>
  <c r="F12" i="1"/>
  <c r="F13" i="1"/>
  <c r="F5" i="1"/>
  <c r="E6" i="1"/>
  <c r="E7" i="1"/>
  <c r="E8" i="1"/>
  <c r="E9" i="1"/>
  <c r="E10" i="1"/>
  <c r="E11" i="1"/>
  <c r="E12" i="1"/>
  <c r="E13" i="1"/>
  <c r="E5" i="1"/>
  <c r="D6" i="1"/>
  <c r="D7" i="1"/>
  <c r="D8" i="1"/>
  <c r="D9" i="1"/>
  <c r="D10" i="1"/>
  <c r="D11" i="1"/>
  <c r="D12" i="1"/>
  <c r="D13" i="1"/>
  <c r="D5" i="1"/>
  <c r="F18" i="1"/>
  <c r="F19" i="1"/>
  <c r="F20" i="1"/>
  <c r="F21" i="1"/>
  <c r="F22" i="1"/>
  <c r="F23" i="1"/>
  <c r="F24" i="1"/>
  <c r="F25" i="1"/>
  <c r="F17" i="1"/>
  <c r="E18" i="1"/>
  <c r="E19" i="1"/>
  <c r="E20" i="1"/>
  <c r="E21" i="1"/>
  <c r="E22" i="1"/>
  <c r="E23" i="1"/>
  <c r="E24" i="1"/>
  <c r="E25" i="1"/>
  <c r="E17" i="1"/>
  <c r="D17" i="1"/>
  <c r="D18" i="1"/>
  <c r="D19" i="1"/>
  <c r="D20" i="1"/>
  <c r="D21" i="1"/>
  <c r="D22" i="1"/>
  <c r="D23" i="1"/>
  <c r="D24" i="1"/>
  <c r="D25" i="1"/>
</calcChain>
</file>

<file path=xl/sharedStrings.xml><?xml version="1.0" encoding="utf-8"?>
<sst xmlns="http://schemas.openxmlformats.org/spreadsheetml/2006/main" count="100" uniqueCount="23">
  <si>
    <t>Model A</t>
  </si>
  <si>
    <t>Model D</t>
  </si>
  <si>
    <t>Outcome</t>
  </si>
  <si>
    <t>Beta</t>
  </si>
  <si>
    <t>SE</t>
  </si>
  <si>
    <t>Risk ratio</t>
  </si>
  <si>
    <t>Low 95%</t>
  </si>
  <si>
    <t>Upp 95%</t>
  </si>
  <si>
    <t>p-value</t>
  </si>
  <si>
    <t>Up 95%</t>
  </si>
  <si>
    <t>CVD</t>
  </si>
  <si>
    <t>RES</t>
  </si>
  <si>
    <t>MI</t>
  </si>
  <si>
    <t>ISC</t>
  </si>
  <si>
    <t>CER</t>
  </si>
  <si>
    <t>ARR</t>
  </si>
  <si>
    <t>AST</t>
  </si>
  <si>
    <t>COPD</t>
  </si>
  <si>
    <t xml:space="preserve">Table 1: Association between temprature (lag 0) and hospital admissions (all ages)using Case Crossover Poisson modeling </t>
  </si>
  <si>
    <t>Table 2: Association between temprature (lag 0) and hospital admissions (18-64)using Case Crossover Poisson modeling</t>
  </si>
  <si>
    <t>Table 3: Association between temprature (lag 0) and hospital admissions (65-74)using Case Crossover Poisson modeling</t>
  </si>
  <si>
    <t>Table 4: Association between temprature (lag 0) and hospital admissions (75 plus)using Case Crossover Poisson modeling</t>
  </si>
  <si>
    <t>Pneu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</si>
</sst>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000000"/>
      <name val="Lucida Console"/>
      <family val="3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11" fontId="6" fillId="0" borderId="0" xfId="0" applyNumberFormat="1" applyFont="1" applyAlignment="1">
      <alignment vertical="center"/>
    </xf>
    <xf numFmtId="164" fontId="3" fillId="0" borderId="0" xfId="0" applyNumberFormat="1" applyFont="1"/>
    <xf numFmtId="164" fontId="3" fillId="2" borderId="0" xfId="0" applyNumberFormat="1" applyFont="1" applyFill="1"/>
    <xf numFmtId="164" fontId="3" fillId="3" borderId="0" xfId="0" applyNumberFormat="1" applyFont="1" applyFill="1"/>
    <xf numFmtId="164" fontId="4" fillId="4" borderId="0" xfId="0" applyNumberFormat="1" applyFont="1" applyFill="1"/>
    <xf numFmtId="164" fontId="5" fillId="3" borderId="0" xfId="0" applyNumberFormat="1" applyFont="1" applyFill="1"/>
    <xf numFmtId="164" fontId="1" fillId="0" borderId="0" xfId="0" applyNumberFormat="1" applyFont="1"/>
    <xf numFmtId="164" fontId="2" fillId="0" borderId="0" xfId="0" applyNumberFormat="1" applyFont="1"/>
    <xf numFmtId="164" fontId="1" fillId="0" borderId="0" xfId="0" applyNumberFormat="1" applyFont="1" applyAlignment="1">
      <alignment vertical="center"/>
    </xf>
    <xf numFmtId="164" fontId="3" fillId="0" borderId="0" xfId="0" applyNumberFormat="1" applyFont="1" applyFill="1"/>
    <xf numFmtId="164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workbookViewId="0">
      <selection activeCell="A46" sqref="A46:N46"/>
    </sheetView>
  </sheetViews>
  <sheetFormatPr defaultRowHeight="14.4" x14ac:dyDescent="0.3"/>
  <cols>
    <col min="1" max="1" width="8.88671875" customWidth="1"/>
    <col min="2" max="2" width="12" bestFit="1" customWidth="1"/>
    <col min="3" max="3" width="10.77734375" bestFit="1" customWidth="1"/>
    <col min="7" max="7" width="10.77734375" bestFit="1" customWidth="1"/>
    <col min="9" max="9" width="12" bestFit="1" customWidth="1"/>
    <col min="10" max="10" width="10.77734375" bestFit="1" customWidth="1"/>
    <col min="14" max="14" width="10.77734375" bestFit="1" customWidth="1"/>
  </cols>
  <sheetData>
    <row r="1" spans="1:15" x14ac:dyDescent="0.3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x14ac:dyDescent="0.3">
      <c r="A3" s="5"/>
      <c r="B3" s="5"/>
      <c r="C3" s="5"/>
      <c r="D3" s="5" t="s">
        <v>0</v>
      </c>
      <c r="E3" s="5"/>
      <c r="F3" s="5"/>
      <c r="G3" s="5"/>
      <c r="H3" s="6"/>
      <c r="I3" s="5"/>
      <c r="J3" s="5"/>
      <c r="K3" s="5" t="s">
        <v>1</v>
      </c>
      <c r="L3" s="5"/>
      <c r="M3" s="5"/>
      <c r="N3" s="5"/>
    </row>
    <row r="4" spans="1:15" x14ac:dyDescent="0.3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/>
      <c r="I4" s="7" t="s">
        <v>3</v>
      </c>
      <c r="J4" s="7" t="s">
        <v>4</v>
      </c>
      <c r="K4" s="7" t="s">
        <v>5</v>
      </c>
      <c r="L4" s="7" t="s">
        <v>6</v>
      </c>
      <c r="M4" s="7" t="s">
        <v>9</v>
      </c>
      <c r="N4" s="7" t="s">
        <v>8</v>
      </c>
    </row>
    <row r="5" spans="1:15" x14ac:dyDescent="0.3">
      <c r="A5" s="12" t="s">
        <v>10</v>
      </c>
      <c r="B5" s="13">
        <v>-4.0439999999999999E-3</v>
      </c>
      <c r="C5" s="13">
        <v>1.5479999999999999E-3</v>
      </c>
      <c r="D5" s="12">
        <f>EXP(B5)</f>
        <v>0.99596416595658188</v>
      </c>
      <c r="E5" s="12">
        <f>EXP(B5-1.96*C5)</f>
        <v>0.99294691061163209</v>
      </c>
      <c r="F5" s="12">
        <f>EXP(B5+1.96*C5)</f>
        <v>0.99899058979757049</v>
      </c>
      <c r="G5" s="13">
        <v>9.0010000000000003E-3</v>
      </c>
      <c r="H5" s="8"/>
      <c r="I5" s="13">
        <v>-5.1655E-3</v>
      </c>
      <c r="J5" s="13">
        <v>2.2458000000000001E-3</v>
      </c>
      <c r="K5" s="12">
        <f>EXP(I5)</f>
        <v>0.99484781825344448</v>
      </c>
      <c r="L5" s="12">
        <f>EXP(I5-1.96*J5)</f>
        <v>0.99047835270407125</v>
      </c>
      <c r="M5" s="12">
        <f>EXP(I5+1.96*J5)</f>
        <v>0.99923655956905233</v>
      </c>
      <c r="N5" s="13">
        <v>2.1446E-2</v>
      </c>
      <c r="O5" s="3"/>
    </row>
    <row r="6" spans="1:15" x14ac:dyDescent="0.3">
      <c r="A6" s="12" t="s">
        <v>11</v>
      </c>
      <c r="B6" s="13">
        <v>-4.7829999999999999E-3</v>
      </c>
      <c r="C6" s="13">
        <v>1.7819999999999999E-3</v>
      </c>
      <c r="D6" s="12">
        <f t="shared" ref="D6:D13" si="0">EXP(B6)</f>
        <v>0.99522842032943304</v>
      </c>
      <c r="E6" s="12">
        <f t="shared" ref="E6:E13" si="1">EXP(B6-1.96*C6)</f>
        <v>0.99175842950192261</v>
      </c>
      <c r="F6" s="12">
        <f t="shared" ref="F6:F13" si="2">EXP(B6+1.96*C6)</f>
        <v>0.99871055205334014</v>
      </c>
      <c r="G6" s="13">
        <v>7.2870000000000001E-3</v>
      </c>
      <c r="H6" s="8"/>
      <c r="I6" s="13">
        <v>-1.48503E-2</v>
      </c>
      <c r="J6" s="13">
        <v>2.5609999999999999E-3</v>
      </c>
      <c r="K6" s="12">
        <f t="shared" ref="K6:K13" si="3">EXP(I6)</f>
        <v>0.98525942189919569</v>
      </c>
      <c r="L6" s="12">
        <f t="shared" ref="L6:L13" si="4">EXP(I6-1.96*J6)</f>
        <v>0.98032624466298757</v>
      </c>
      <c r="M6" s="12">
        <f t="shared" ref="M6:M13" si="5">EXP(I6+1.96*J6)</f>
        <v>0.99021742376677147</v>
      </c>
      <c r="N6" s="13">
        <v>6.6899999999999999E-9</v>
      </c>
    </row>
    <row r="7" spans="1:15" x14ac:dyDescent="0.3">
      <c r="A7" s="4" t="s">
        <v>12</v>
      </c>
      <c r="B7" s="9">
        <v>-6.8983999999999998E-3</v>
      </c>
      <c r="C7" s="9">
        <v>4.4523999999999996E-3</v>
      </c>
      <c r="D7" s="4">
        <f t="shared" si="0"/>
        <v>0.99312533934208791</v>
      </c>
      <c r="E7" s="4">
        <f t="shared" si="1"/>
        <v>0.9844963346177843</v>
      </c>
      <c r="F7" s="4">
        <f t="shared" si="2"/>
        <v>1.0018299763668013</v>
      </c>
      <c r="G7" s="9">
        <v>0.12130000000000001</v>
      </c>
      <c r="H7" s="8"/>
      <c r="I7" s="9">
        <v>-3.4889000000000001E-3</v>
      </c>
      <c r="J7" s="9">
        <v>6.3937999999999998E-3</v>
      </c>
      <c r="K7" s="4">
        <f t="shared" si="3"/>
        <v>0.99651717913971316</v>
      </c>
      <c r="L7" s="4">
        <f t="shared" si="4"/>
        <v>0.98410690159347047</v>
      </c>
      <c r="M7" s="4">
        <f t="shared" si="5"/>
        <v>1.0090839589811083</v>
      </c>
      <c r="N7" s="9">
        <v>0.58530000000000004</v>
      </c>
    </row>
    <row r="8" spans="1:15" x14ac:dyDescent="0.3">
      <c r="A8" s="4" t="s">
        <v>13</v>
      </c>
      <c r="B8" s="9">
        <v>-3.7858000000000002E-3</v>
      </c>
      <c r="C8" s="9">
        <v>3.2393999999999999E-3</v>
      </c>
      <c r="D8" s="4">
        <f t="shared" si="0"/>
        <v>0.99622135710618043</v>
      </c>
      <c r="E8" s="4">
        <f t="shared" si="1"/>
        <v>0.98991616228504686</v>
      </c>
      <c r="F8" s="4">
        <f t="shared" si="2"/>
        <v>1.0025667123805395</v>
      </c>
      <c r="G8" s="9">
        <v>0.242538</v>
      </c>
      <c r="H8" s="8"/>
      <c r="I8" s="9">
        <v>-3.7520000000000001E-3</v>
      </c>
      <c r="J8" s="9">
        <v>4.6959999999999997E-3</v>
      </c>
      <c r="K8" s="4">
        <f t="shared" si="3"/>
        <v>0.99625502995711868</v>
      </c>
      <c r="L8" s="4">
        <f t="shared" si="4"/>
        <v>0.9871274097373417</v>
      </c>
      <c r="M8" s="4">
        <f t="shared" si="5"/>
        <v>1.0054670500730536</v>
      </c>
      <c r="N8" s="9">
        <v>0.42430499999999999</v>
      </c>
    </row>
    <row r="9" spans="1:15" x14ac:dyDescent="0.3">
      <c r="A9" s="4" t="s">
        <v>14</v>
      </c>
      <c r="B9" s="9">
        <v>-2.8567000000000002E-3</v>
      </c>
      <c r="C9" s="9">
        <v>3.6078999999999998E-3</v>
      </c>
      <c r="D9" s="4">
        <f t="shared" si="0"/>
        <v>0.99714737648475638</v>
      </c>
      <c r="E9" s="4">
        <f t="shared" si="1"/>
        <v>0.99012093772119947</v>
      </c>
      <c r="F9" s="4">
        <f t="shared" si="2"/>
        <v>1.0042236786940977</v>
      </c>
      <c r="G9" s="9">
        <v>0.42848000000000003</v>
      </c>
      <c r="H9" s="8"/>
      <c r="I9" s="9">
        <v>-2.1879999999999998E-3</v>
      </c>
      <c r="J9" s="9">
        <v>5.2830000000000004E-3</v>
      </c>
      <c r="K9" s="4">
        <f t="shared" si="3"/>
        <v>0.9978143919271697</v>
      </c>
      <c r="L9" s="4">
        <f t="shared" si="4"/>
        <v>0.98753565157282075</v>
      </c>
      <c r="M9" s="4">
        <f t="shared" si="5"/>
        <v>1.0082001182957492</v>
      </c>
      <c r="N9" s="9">
        <v>0.67879</v>
      </c>
    </row>
    <row r="10" spans="1:15" x14ac:dyDescent="0.3">
      <c r="A10" s="12" t="s">
        <v>15</v>
      </c>
      <c r="B10" s="13">
        <v>-9.0927999999999998E-3</v>
      </c>
      <c r="C10" s="13">
        <v>3.7553999999999999E-3</v>
      </c>
      <c r="D10" s="12">
        <f t="shared" si="0"/>
        <v>0.99094841449294213</v>
      </c>
      <c r="E10" s="12">
        <f t="shared" si="1"/>
        <v>0.98368123360627979</v>
      </c>
      <c r="F10" s="12">
        <f t="shared" si="2"/>
        <v>0.99826928342023713</v>
      </c>
      <c r="G10" s="13">
        <v>1.5467E-2</v>
      </c>
      <c r="H10" s="8"/>
      <c r="I10" s="13">
        <v>-1.3413100000000001E-2</v>
      </c>
      <c r="J10" s="13">
        <v>5.3975000000000004E-3</v>
      </c>
      <c r="K10" s="12">
        <f t="shared" si="3"/>
        <v>0.98667645477626276</v>
      </c>
      <c r="L10" s="12">
        <f t="shared" si="4"/>
        <v>0.97629332481614406</v>
      </c>
      <c r="M10" s="12">
        <f t="shared" si="5"/>
        <v>0.99717001198711464</v>
      </c>
      <c r="N10" s="13">
        <v>1.295E-2</v>
      </c>
    </row>
    <row r="11" spans="1:15" x14ac:dyDescent="0.3">
      <c r="A11" s="12" t="s">
        <v>16</v>
      </c>
      <c r="B11" s="13">
        <v>-1.7829999999999999E-2</v>
      </c>
      <c r="C11" s="13">
        <v>6.5370000000000003E-3</v>
      </c>
      <c r="D11" s="12">
        <f t="shared" si="0"/>
        <v>0.98232801392683278</v>
      </c>
      <c r="E11" s="12">
        <f t="shared" si="1"/>
        <v>0.96982220315685841</v>
      </c>
      <c r="F11" s="12">
        <f t="shared" si="2"/>
        <v>0.99499508652655833</v>
      </c>
      <c r="G11" s="13">
        <v>6.3800000000000003E-3</v>
      </c>
      <c r="H11" s="8"/>
      <c r="I11" s="13">
        <v>-2.6929999999999999E-2</v>
      </c>
      <c r="J11" s="13">
        <v>9.1760000000000001E-3</v>
      </c>
      <c r="K11" s="12">
        <f t="shared" si="3"/>
        <v>0.97342937919603423</v>
      </c>
      <c r="L11" s="12">
        <f t="shared" si="4"/>
        <v>0.95607878331584506</v>
      </c>
      <c r="M11" s="12">
        <f t="shared" si="5"/>
        <v>0.99109484784889756</v>
      </c>
      <c r="N11" s="13">
        <v>3.3400000000000001E-3</v>
      </c>
    </row>
    <row r="12" spans="1:15" x14ac:dyDescent="0.3">
      <c r="A12" s="12" t="s">
        <v>17</v>
      </c>
      <c r="B12" s="13">
        <v>-3.4220000000000001E-3</v>
      </c>
      <c r="C12" s="13">
        <v>4.8349999999999999E-3</v>
      </c>
      <c r="D12" s="12">
        <f t="shared" si="0"/>
        <v>0.99658384836905844</v>
      </c>
      <c r="E12" s="12">
        <f t="shared" si="1"/>
        <v>0.98718423042632997</v>
      </c>
      <c r="F12" s="12">
        <f t="shared" si="2"/>
        <v>1.0060729661384111</v>
      </c>
      <c r="G12" s="13">
        <v>0.47915600000000003</v>
      </c>
      <c r="H12" s="8"/>
      <c r="I12" s="13">
        <v>-4.105E-4</v>
      </c>
      <c r="J12" s="13">
        <v>6.9740000000000002E-3</v>
      </c>
      <c r="K12" s="12">
        <f t="shared" si="3"/>
        <v>0.99958958424359723</v>
      </c>
      <c r="L12" s="12">
        <f t="shared" si="4"/>
        <v>0.9860191131834366</v>
      </c>
      <c r="M12" s="12">
        <f t="shared" si="5"/>
        <v>1.0133468241831158</v>
      </c>
      <c r="N12" s="13">
        <v>0.95309999999999995</v>
      </c>
    </row>
    <row r="13" spans="1:15" x14ac:dyDescent="0.3">
      <c r="A13" s="12" t="s">
        <v>22</v>
      </c>
      <c r="B13" s="13">
        <v>-7.7260000000000002E-4</v>
      </c>
      <c r="C13" s="13">
        <v>3.0366999999999998E-3</v>
      </c>
      <c r="D13" s="12">
        <f t="shared" si="0"/>
        <v>0.99922769837853265</v>
      </c>
      <c r="E13" s="12">
        <f t="shared" si="1"/>
        <v>0.99329802707058856</v>
      </c>
      <c r="F13" s="12">
        <f t="shared" si="2"/>
        <v>1.0051927679263422</v>
      </c>
      <c r="G13" s="13">
        <v>0.79917300000000002</v>
      </c>
      <c r="H13" s="8"/>
      <c r="I13" s="13">
        <v>-9.8587999999999992E-3</v>
      </c>
      <c r="J13" s="13">
        <v>4.4327000000000004E-3</v>
      </c>
      <c r="K13" s="12">
        <f t="shared" si="3"/>
        <v>0.99018963865568754</v>
      </c>
      <c r="L13" s="12">
        <f t="shared" si="4"/>
        <v>0.98162404319791419</v>
      </c>
      <c r="M13" s="12">
        <f t="shared" si="5"/>
        <v>0.99882997701126852</v>
      </c>
      <c r="N13" s="13">
        <v>2.6141999999999999E-2</v>
      </c>
    </row>
    <row r="14" spans="1:15" x14ac:dyDescent="0.3">
      <c r="A14" s="10" t="s">
        <v>19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5" x14ac:dyDescent="0.3">
      <c r="A15" s="5"/>
      <c r="B15" s="5"/>
      <c r="C15" s="5"/>
      <c r="D15" s="5" t="s">
        <v>0</v>
      </c>
      <c r="E15" s="5"/>
      <c r="F15" s="5"/>
      <c r="G15" s="5"/>
      <c r="H15" s="6"/>
      <c r="I15" s="5"/>
      <c r="J15" s="5"/>
      <c r="K15" s="5" t="s">
        <v>1</v>
      </c>
      <c r="L15" s="5"/>
      <c r="M15" s="5"/>
      <c r="N15" s="5"/>
    </row>
    <row r="16" spans="1:15" x14ac:dyDescent="0.3">
      <c r="A16" s="7" t="s">
        <v>2</v>
      </c>
      <c r="B16" s="7" t="s">
        <v>3</v>
      </c>
      <c r="C16" s="7" t="s">
        <v>4</v>
      </c>
      <c r="D16" s="7" t="s">
        <v>5</v>
      </c>
      <c r="E16" s="7" t="s">
        <v>6</v>
      </c>
      <c r="F16" s="7" t="s">
        <v>7</v>
      </c>
      <c r="G16" s="7" t="s">
        <v>8</v>
      </c>
      <c r="H16" s="8"/>
      <c r="I16" s="7" t="s">
        <v>3</v>
      </c>
      <c r="J16" s="7" t="s">
        <v>4</v>
      </c>
      <c r="K16" s="7" t="s">
        <v>5</v>
      </c>
      <c r="L16" s="7" t="s">
        <v>6</v>
      </c>
      <c r="M16" s="7" t="s">
        <v>9</v>
      </c>
      <c r="N16" s="7" t="s">
        <v>8</v>
      </c>
    </row>
    <row r="17" spans="1:14" x14ac:dyDescent="0.3">
      <c r="A17" s="12" t="s">
        <v>10</v>
      </c>
      <c r="B17" s="13">
        <v>-1.0635E-2</v>
      </c>
      <c r="C17" s="13">
        <v>3.045E-3</v>
      </c>
      <c r="D17" s="12">
        <f>EXP(B17)</f>
        <v>0.98942135166891609</v>
      </c>
      <c r="E17" s="12">
        <f>EXP(B17-1.96*C17)</f>
        <v>0.98353387345731558</v>
      </c>
      <c r="F17" s="12">
        <f>EXP(B17+1.96*C17)</f>
        <v>0.99534407259114166</v>
      </c>
      <c r="G17" s="13">
        <v>4.7800000000000002E-4</v>
      </c>
      <c r="H17" s="12"/>
      <c r="I17" s="13">
        <v>-1.0304199999999999E-2</v>
      </c>
      <c r="J17" s="13">
        <v>4.4101000000000001E-3</v>
      </c>
      <c r="K17" s="12">
        <f>EXP(I17)</f>
        <v>0.98974870639353452</v>
      </c>
      <c r="L17" s="12">
        <f>EXP(I17-1.96*J17)</f>
        <v>0.98123038882114166</v>
      </c>
      <c r="M17" s="12">
        <f>EXP(I17+1.96*J17)</f>
        <v>0.99834097370809882</v>
      </c>
      <c r="N17" s="13">
        <v>1.9463999999999999E-2</v>
      </c>
    </row>
    <row r="18" spans="1:14" x14ac:dyDescent="0.3">
      <c r="A18" s="4" t="s">
        <v>11</v>
      </c>
      <c r="B18" s="9">
        <v>1.0309E-3</v>
      </c>
      <c r="C18" s="9">
        <v>3.2948000000000001E-3</v>
      </c>
      <c r="D18" s="4">
        <f t="shared" ref="D18:D25" si="6">EXP(B18)</f>
        <v>1.001031431560051</v>
      </c>
      <c r="E18" s="4">
        <f t="shared" ref="E18:E25" si="7">EXP(B18-1.96*C18)</f>
        <v>0.99458779106304507</v>
      </c>
      <c r="F18" s="4">
        <f t="shared" ref="F18:F25" si="8">EXP(B18+1.96*C18)</f>
        <v>1.0075168185003853</v>
      </c>
      <c r="G18" s="9">
        <v>0.75438000000000005</v>
      </c>
      <c r="H18" s="6"/>
      <c r="I18" s="9">
        <v>-7.7967000000000002E-3</v>
      </c>
      <c r="J18" s="9">
        <v>4.7743000000000004E-3</v>
      </c>
      <c r="K18" s="4">
        <f t="shared" ref="K18:K25" si="9">EXP(I18)</f>
        <v>0.99223361542751731</v>
      </c>
      <c r="L18" s="4">
        <f t="shared" ref="L18:L25" si="10">EXP(I18-1.96*J18)</f>
        <v>0.98299196974357628</v>
      </c>
      <c r="M18" s="4">
        <f t="shared" ref="M18:M25" si="11">EXP(I18+1.96*J18)</f>
        <v>1.0015621468822238</v>
      </c>
      <c r="N18" s="9">
        <v>0.102454</v>
      </c>
    </row>
    <row r="19" spans="1:14" x14ac:dyDescent="0.3">
      <c r="A19" s="4" t="s">
        <v>12</v>
      </c>
      <c r="B19" s="9">
        <v>-7.051E-3</v>
      </c>
      <c r="C19" s="9">
        <v>8.012E-3</v>
      </c>
      <c r="D19" s="4">
        <f t="shared" si="6"/>
        <v>0.9929737999780518</v>
      </c>
      <c r="E19" s="4">
        <f t="shared" si="7"/>
        <v>0.97750241161533225</v>
      </c>
      <c r="F19" s="4">
        <f t="shared" si="8"/>
        <v>1.0086900612485268</v>
      </c>
      <c r="G19" s="9">
        <v>0.37886999999999998</v>
      </c>
      <c r="H19" s="6"/>
      <c r="I19" s="9">
        <v>-6.6249999999999998E-3</v>
      </c>
      <c r="J19" s="9">
        <v>1.1560000000000001E-2</v>
      </c>
      <c r="K19" s="4">
        <f t="shared" si="9"/>
        <v>0.99339689693009481</v>
      </c>
      <c r="L19" s="4">
        <f t="shared" si="10"/>
        <v>0.97114198096009274</v>
      </c>
      <c r="M19" s="4">
        <f t="shared" si="11"/>
        <v>1.0161618117411955</v>
      </c>
      <c r="N19" s="9">
        <v>0.56669999999999998</v>
      </c>
    </row>
    <row r="20" spans="1:14" x14ac:dyDescent="0.3">
      <c r="A20" s="4" t="s">
        <v>13</v>
      </c>
      <c r="B20" s="9">
        <v>-7.5770000000000004E-3</v>
      </c>
      <c r="C20" s="9">
        <v>6.0650000000000001E-3</v>
      </c>
      <c r="D20" s="4">
        <f t="shared" si="6"/>
        <v>0.99245163310119122</v>
      </c>
      <c r="E20" s="4">
        <f t="shared" si="7"/>
        <v>0.98072380833478523</v>
      </c>
      <c r="F20" s="4">
        <f t="shared" si="8"/>
        <v>1.0043197031360231</v>
      </c>
      <c r="G20" s="9">
        <v>0.21157500000000001</v>
      </c>
      <c r="H20" s="6"/>
      <c r="I20" s="9">
        <v>-5.2570000000000004E-3</v>
      </c>
      <c r="J20" s="9">
        <v>8.8369999999999994E-3</v>
      </c>
      <c r="K20" s="4">
        <f t="shared" si="9"/>
        <v>0.99475679384250459</v>
      </c>
      <c r="L20" s="4">
        <f t="shared" si="10"/>
        <v>0.9776754448551781</v>
      </c>
      <c r="M20" s="4">
        <f t="shared" si="11"/>
        <v>1.0121365777396596</v>
      </c>
      <c r="N20" s="9">
        <v>0.551929</v>
      </c>
    </row>
    <row r="21" spans="1:14" x14ac:dyDescent="0.3">
      <c r="A21" s="4" t="s">
        <v>14</v>
      </c>
      <c r="B21" s="9">
        <v>-1.7180999999999998E-2</v>
      </c>
      <c r="C21" s="9">
        <v>7.0670000000000004E-3</v>
      </c>
      <c r="D21" s="4">
        <f t="shared" si="6"/>
        <v>0.98296575173140421</v>
      </c>
      <c r="E21" s="4">
        <f t="shared" si="7"/>
        <v>0.96944424013184727</v>
      </c>
      <c r="F21" s="4">
        <f t="shared" si="8"/>
        <v>0.99667585723700391</v>
      </c>
      <c r="G21" s="9">
        <v>1.5100000000000001E-2</v>
      </c>
      <c r="H21" s="6"/>
      <c r="I21" s="9">
        <v>-5.0870000000000004E-3</v>
      </c>
      <c r="J21" s="9">
        <v>1.0335E-2</v>
      </c>
      <c r="K21" s="4">
        <f t="shared" si="9"/>
        <v>0.99492591687250809</v>
      </c>
      <c r="L21" s="4">
        <f t="shared" si="10"/>
        <v>0.97497485310897858</v>
      </c>
      <c r="M21" s="4">
        <f t="shared" si="11"/>
        <v>1.0152852423917405</v>
      </c>
      <c r="N21" s="9">
        <v>0.62260000000000004</v>
      </c>
    </row>
    <row r="22" spans="1:14" x14ac:dyDescent="0.3">
      <c r="A22" s="4" t="s">
        <v>15</v>
      </c>
      <c r="B22" s="9">
        <v>-9.6860000000000002E-3</v>
      </c>
      <c r="C22" s="9">
        <v>7.7489999999999998E-3</v>
      </c>
      <c r="D22" s="4">
        <f t="shared" si="6"/>
        <v>0.99036075820955094</v>
      </c>
      <c r="E22" s="4">
        <f t="shared" si="7"/>
        <v>0.97543276980227189</v>
      </c>
      <c r="F22" s="4">
        <f t="shared" si="8"/>
        <v>1.0055172040203402</v>
      </c>
      <c r="G22" s="9">
        <v>0.21129100000000001</v>
      </c>
      <c r="H22" s="6"/>
      <c r="I22" s="9">
        <v>-1.5640000000000001E-2</v>
      </c>
      <c r="J22" s="9">
        <v>1.0970000000000001E-2</v>
      </c>
      <c r="K22" s="4">
        <f t="shared" si="9"/>
        <v>0.98448166966960859</v>
      </c>
      <c r="L22" s="4">
        <f t="shared" si="10"/>
        <v>0.96354007388490759</v>
      </c>
      <c r="M22" s="4">
        <f t="shared" si="11"/>
        <v>1.0058784104409022</v>
      </c>
      <c r="N22" s="9">
        <v>0.154</v>
      </c>
    </row>
    <row r="23" spans="1:14" x14ac:dyDescent="0.3">
      <c r="A23" s="4" t="s">
        <v>16</v>
      </c>
      <c r="B23" s="9">
        <v>-7.8499999999999993E-3</v>
      </c>
      <c r="C23" s="9">
        <v>1.206E-2</v>
      </c>
      <c r="D23" s="4">
        <f t="shared" si="6"/>
        <v>0.9921807307852033</v>
      </c>
      <c r="E23" s="4">
        <f t="shared" si="7"/>
        <v>0.96900297201609609</v>
      </c>
      <c r="F23" s="4">
        <f t="shared" si="8"/>
        <v>1.0159128825923847</v>
      </c>
      <c r="G23" s="9">
        <v>0.51529999999999998</v>
      </c>
      <c r="H23" s="6"/>
      <c r="I23" s="9">
        <v>-1.0290000000000001E-2</v>
      </c>
      <c r="J23" s="9">
        <v>1.728E-2</v>
      </c>
      <c r="K23" s="4">
        <f t="shared" si="9"/>
        <v>0.98976276092495219</v>
      </c>
      <c r="L23" s="4">
        <f t="shared" si="10"/>
        <v>0.95680200524992576</v>
      </c>
      <c r="M23" s="4">
        <f t="shared" si="11"/>
        <v>1.0238589776553566</v>
      </c>
      <c r="N23" s="9">
        <v>0.55130000000000001</v>
      </c>
    </row>
    <row r="24" spans="1:14" x14ac:dyDescent="0.3">
      <c r="A24" s="4" t="s">
        <v>17</v>
      </c>
      <c r="B24" s="9">
        <v>2.676E-3</v>
      </c>
      <c r="C24" s="9">
        <v>1.004E-2</v>
      </c>
      <c r="D24" s="4">
        <f t="shared" si="6"/>
        <v>1.0026795836839331</v>
      </c>
      <c r="E24" s="4">
        <f t="shared" si="7"/>
        <v>0.98314132509289798</v>
      </c>
      <c r="F24" s="4">
        <f t="shared" si="8"/>
        <v>1.0226061318718216</v>
      </c>
      <c r="G24" s="11">
        <v>0.79</v>
      </c>
      <c r="H24" s="6"/>
      <c r="I24" s="9">
        <v>1.5789999999999998E-2</v>
      </c>
      <c r="J24" s="9">
        <v>1.47E-2</v>
      </c>
      <c r="K24" s="4">
        <f t="shared" si="9"/>
        <v>1.0159153207862288</v>
      </c>
      <c r="L24" s="4">
        <f t="shared" si="10"/>
        <v>0.98706241940818973</v>
      </c>
      <c r="M24" s="4">
        <f t="shared" si="11"/>
        <v>1.0456116236569819</v>
      </c>
      <c r="N24" s="9">
        <v>0.28299999999999997</v>
      </c>
    </row>
    <row r="25" spans="1:14" x14ac:dyDescent="0.3">
      <c r="A25" s="4" t="s">
        <v>22</v>
      </c>
      <c r="B25" s="9">
        <v>2.653E-3</v>
      </c>
      <c r="C25" s="9">
        <v>5.8079999999999998E-3</v>
      </c>
      <c r="D25" s="4">
        <f t="shared" si="6"/>
        <v>1.0026565223187152</v>
      </c>
      <c r="E25" s="4">
        <f t="shared" si="7"/>
        <v>0.99130732171261748</v>
      </c>
      <c r="F25" s="4">
        <f t="shared" si="8"/>
        <v>1.01413565675217</v>
      </c>
      <c r="G25" s="9">
        <v>0.64780000000000004</v>
      </c>
      <c r="H25" s="6"/>
      <c r="I25" s="9">
        <v>-1.404E-2</v>
      </c>
      <c r="J25" s="9">
        <v>8.4519999999999994E-3</v>
      </c>
      <c r="K25" s="4">
        <f t="shared" si="9"/>
        <v>0.98605810114995895</v>
      </c>
      <c r="L25" s="4">
        <f t="shared" si="10"/>
        <v>0.9698576992990694</v>
      </c>
      <c r="M25" s="4">
        <f t="shared" si="11"/>
        <v>1.0025291128236296</v>
      </c>
      <c r="N25" s="9">
        <v>9.6640000000000004E-2</v>
      </c>
    </row>
    <row r="26" spans="1:14" x14ac:dyDescent="0.3">
      <c r="A26" s="10" t="s">
        <v>20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x14ac:dyDescent="0.3">
      <c r="A27" s="5"/>
      <c r="B27" s="5"/>
      <c r="C27" s="5"/>
      <c r="D27" s="5" t="s">
        <v>0</v>
      </c>
      <c r="E27" s="5"/>
      <c r="F27" s="5"/>
      <c r="G27" s="5"/>
      <c r="H27" s="6"/>
      <c r="I27" s="5"/>
      <c r="J27" s="5"/>
      <c r="K27" s="5" t="s">
        <v>1</v>
      </c>
      <c r="L27" s="5"/>
      <c r="M27" s="5"/>
      <c r="N27" s="5"/>
    </row>
    <row r="28" spans="1:14" x14ac:dyDescent="0.3">
      <c r="A28" s="7" t="s">
        <v>2</v>
      </c>
      <c r="B28" s="7" t="s">
        <v>3</v>
      </c>
      <c r="C28" s="7" t="s">
        <v>4</v>
      </c>
      <c r="D28" s="7" t="s">
        <v>5</v>
      </c>
      <c r="E28" s="7" t="s">
        <v>6</v>
      </c>
      <c r="F28" s="7" t="s">
        <v>7</v>
      </c>
      <c r="G28" s="7" t="s">
        <v>8</v>
      </c>
      <c r="H28" s="8"/>
      <c r="I28" s="7" t="s">
        <v>3</v>
      </c>
      <c r="J28" s="7" t="s">
        <v>4</v>
      </c>
      <c r="K28" s="7" t="s">
        <v>5</v>
      </c>
      <c r="L28" s="7" t="s">
        <v>6</v>
      </c>
      <c r="M28" s="7" t="s">
        <v>9</v>
      </c>
      <c r="N28" s="7" t="s">
        <v>8</v>
      </c>
    </row>
    <row r="29" spans="1:14" x14ac:dyDescent="0.3">
      <c r="A29" s="4" t="s">
        <v>10</v>
      </c>
      <c r="B29" s="9">
        <v>2.4472999999999999E-3</v>
      </c>
      <c r="C29" s="9">
        <v>3.3097999999999999E-3</v>
      </c>
      <c r="D29" s="4">
        <f>EXP(B29)</f>
        <v>1.0024502970830667</v>
      </c>
      <c r="E29" s="4">
        <f>EXP(B29-1.96*C29)</f>
        <v>0.99596824145028751</v>
      </c>
      <c r="F29" s="4">
        <f>EXP(B29+1.96*C29)</f>
        <v>1.008974539849409</v>
      </c>
      <c r="G29" s="9">
        <v>0.45965</v>
      </c>
      <c r="H29" s="6"/>
      <c r="I29" s="9">
        <v>-2.5460000000000001E-3</v>
      </c>
      <c r="J29" s="9">
        <v>4.8079999999999998E-3</v>
      </c>
      <c r="K29" s="4">
        <f>EXP(I29)</f>
        <v>0.99745723830917199</v>
      </c>
      <c r="L29" s="4">
        <f>EXP(I29-1.96*J29)</f>
        <v>0.9881016716504375</v>
      </c>
      <c r="M29" s="4">
        <f>EXP(I29+1.96*J29)</f>
        <v>1.0069013855563391</v>
      </c>
      <c r="N29" s="9">
        <v>0.59649300000000005</v>
      </c>
    </row>
    <row r="30" spans="1:14" x14ac:dyDescent="0.3">
      <c r="A30" s="4" t="s">
        <v>11</v>
      </c>
      <c r="B30" s="9">
        <v>-3.2130000000000001E-3</v>
      </c>
      <c r="C30" s="9">
        <v>4.2310000000000004E-3</v>
      </c>
      <c r="D30" s="4">
        <f t="shared" ref="D30:D37" si="12">EXP(B30)</f>
        <v>0.99679215616077355</v>
      </c>
      <c r="E30" s="4">
        <f t="shared" ref="E30:E37" si="13">EXP(B30-1.96*C30)</f>
        <v>0.98856017812488794</v>
      </c>
      <c r="F30" s="4">
        <f t="shared" ref="F30:F37" si="14">EXP(B30+1.96*C30)</f>
        <v>1.0050926838549226</v>
      </c>
      <c r="G30" s="9">
        <v>0.44751000000000002</v>
      </c>
      <c r="H30" s="6"/>
      <c r="I30" s="9">
        <v>-8.3999999999999995E-3</v>
      </c>
      <c r="J30" s="9">
        <v>6.1219999999999998E-3</v>
      </c>
      <c r="K30" s="4">
        <f t="shared" ref="K30:K37" si="15">EXP(I30)</f>
        <v>0.99163518142309837</v>
      </c>
      <c r="L30" s="4">
        <f t="shared" ref="L30:L37" si="16">EXP(I30-1.96*J30)</f>
        <v>0.97980753447312297</v>
      </c>
      <c r="M30" s="4">
        <f t="shared" ref="M30:M37" si="17">EXP(I30+1.96*J30)</f>
        <v>1.0036056046096828</v>
      </c>
      <c r="N30" s="9">
        <v>0.17000999999999999</v>
      </c>
    </row>
    <row r="31" spans="1:14" x14ac:dyDescent="0.3">
      <c r="A31" s="4" t="s">
        <v>12</v>
      </c>
      <c r="B31" s="9">
        <v>-8.9770000000000006E-3</v>
      </c>
      <c r="C31" s="9">
        <v>9.4870000000000006E-3</v>
      </c>
      <c r="D31" s="4">
        <f t="shared" si="12"/>
        <v>0.99106317296372759</v>
      </c>
      <c r="E31" s="4">
        <f t="shared" si="13"/>
        <v>0.97280510504427919</v>
      </c>
      <c r="F31" s="4">
        <f t="shared" si="14"/>
        <v>1.0096639169674428</v>
      </c>
      <c r="G31" s="9">
        <v>0.34399999999999997</v>
      </c>
      <c r="H31" s="6"/>
      <c r="I31" s="9">
        <v>-5.607E-3</v>
      </c>
      <c r="J31" s="9">
        <v>1.35E-2</v>
      </c>
      <c r="K31" s="4">
        <f t="shared" si="15"/>
        <v>0.99440868988640563</v>
      </c>
      <c r="L31" s="4">
        <f t="shared" si="16"/>
        <v>0.96844169431196281</v>
      </c>
      <c r="M31" s="4">
        <f t="shared" si="17"/>
        <v>1.021071943029191</v>
      </c>
      <c r="N31" s="9">
        <v>0.67800000000000005</v>
      </c>
    </row>
    <row r="32" spans="1:14" x14ac:dyDescent="0.3">
      <c r="A32" s="4" t="s">
        <v>13</v>
      </c>
      <c r="B32" s="9">
        <v>-3.258E-3</v>
      </c>
      <c r="C32" s="9">
        <v>6.7549999999999997E-3</v>
      </c>
      <c r="D32" s="4">
        <f t="shared" si="12"/>
        <v>0.99674730152298319</v>
      </c>
      <c r="E32" s="4">
        <f t="shared" si="13"/>
        <v>0.98363754339088749</v>
      </c>
      <c r="F32" s="4">
        <f t="shared" si="14"/>
        <v>1.0100317843384106</v>
      </c>
      <c r="G32" s="9">
        <v>0.62960000000000005</v>
      </c>
      <c r="H32" s="6"/>
      <c r="I32" s="9">
        <v>-3.3170000000000001E-3</v>
      </c>
      <c r="J32" s="9">
        <v>9.7020000000000006E-3</v>
      </c>
      <c r="K32" s="4">
        <f t="shared" si="15"/>
        <v>0.99668849516699798</v>
      </c>
      <c r="L32" s="4">
        <f t="shared" si="16"/>
        <v>0.9779146135181247</v>
      </c>
      <c r="M32" s="4">
        <f t="shared" si="17"/>
        <v>1.0158227954324801</v>
      </c>
      <c r="N32" s="9">
        <v>0.73250000000000004</v>
      </c>
    </row>
    <row r="33" spans="1:14" x14ac:dyDescent="0.3">
      <c r="A33" s="4" t="s">
        <v>14</v>
      </c>
      <c r="B33" s="9">
        <v>4.3299999999999996E-3</v>
      </c>
      <c r="C33" s="9">
        <v>7.1650000000000004E-3</v>
      </c>
      <c r="D33" s="4">
        <f t="shared" si="12"/>
        <v>1.0043393879951157</v>
      </c>
      <c r="E33" s="4">
        <f t="shared" si="13"/>
        <v>0.99033362269653424</v>
      </c>
      <c r="F33" s="4">
        <f t="shared" si="14"/>
        <v>1.0185432294340029</v>
      </c>
      <c r="G33" s="9">
        <v>0.54559999999999997</v>
      </c>
      <c r="H33" s="6"/>
      <c r="I33" s="9">
        <v>3.1619999999999999E-3</v>
      </c>
      <c r="J33" s="9">
        <v>1.051E-2</v>
      </c>
      <c r="K33" s="4">
        <f t="shared" si="15"/>
        <v>1.0031670043952425</v>
      </c>
      <c r="L33" s="4">
        <f t="shared" si="16"/>
        <v>0.9827135550777244</v>
      </c>
      <c r="M33" s="4">
        <f t="shared" si="17"/>
        <v>1.0240461561840681</v>
      </c>
      <c r="N33" s="9">
        <v>0.76349999999999996</v>
      </c>
    </row>
    <row r="34" spans="1:14" x14ac:dyDescent="0.3">
      <c r="A34" s="4" t="s">
        <v>15</v>
      </c>
      <c r="B34" s="9">
        <v>1.786E-3</v>
      </c>
      <c r="C34" s="9">
        <v>7.9279999999999993E-3</v>
      </c>
      <c r="D34" s="4">
        <f t="shared" si="12"/>
        <v>1.0017875958479201</v>
      </c>
      <c r="E34" s="4">
        <f t="shared" si="13"/>
        <v>0.98634125880012813</v>
      </c>
      <c r="F34" s="4">
        <f t="shared" si="14"/>
        <v>1.0174758261816972</v>
      </c>
      <c r="G34" s="9">
        <v>0.82179999999999997</v>
      </c>
      <c r="H34" s="6"/>
      <c r="I34" s="9">
        <v>7.8539999999999999E-3</v>
      </c>
      <c r="J34" s="9">
        <v>1.146E-2</v>
      </c>
      <c r="K34" s="4">
        <f t="shared" si="15"/>
        <v>1.0078849235628728</v>
      </c>
      <c r="L34" s="4">
        <f t="shared" si="16"/>
        <v>0.98549857338074898</v>
      </c>
      <c r="M34" s="4">
        <f t="shared" si="17"/>
        <v>1.0307797967281986</v>
      </c>
      <c r="N34" s="9">
        <v>0.49320000000000003</v>
      </c>
    </row>
    <row r="35" spans="1:14" x14ac:dyDescent="0.3">
      <c r="A35" s="4" t="s">
        <v>16</v>
      </c>
      <c r="B35" s="9">
        <v>-2.6280000000000001E-2</v>
      </c>
      <c r="C35" s="9">
        <v>1.8630000000000001E-2</v>
      </c>
      <c r="D35" s="4">
        <f t="shared" si="12"/>
        <v>0.97406231397402987</v>
      </c>
      <c r="E35" s="4">
        <f t="shared" si="13"/>
        <v>0.93913616465935168</v>
      </c>
      <c r="F35" s="4">
        <f t="shared" si="14"/>
        <v>1.0102873547081368</v>
      </c>
      <c r="G35" s="9">
        <v>0.159</v>
      </c>
      <c r="H35" s="6"/>
      <c r="I35" s="9">
        <v>-3.9050000000000001E-2</v>
      </c>
      <c r="J35" s="9">
        <v>2.7459999999999998E-2</v>
      </c>
      <c r="K35" s="4">
        <f t="shared" si="15"/>
        <v>0.96170262281307772</v>
      </c>
      <c r="L35" s="4">
        <f t="shared" si="16"/>
        <v>0.91131050505312328</v>
      </c>
      <c r="M35" s="4">
        <f t="shared" si="17"/>
        <v>1.0148812392672233</v>
      </c>
      <c r="N35" s="9">
        <v>0.15490000000000001</v>
      </c>
    </row>
    <row r="36" spans="1:14" x14ac:dyDescent="0.3">
      <c r="A36" s="4" t="s">
        <v>17</v>
      </c>
      <c r="B36" s="9">
        <v>-5.0749999999999997E-3</v>
      </c>
      <c r="C36" s="9">
        <v>8.3280000000000003E-3</v>
      </c>
      <c r="D36" s="4">
        <f t="shared" si="12"/>
        <v>0.99493785605514551</v>
      </c>
      <c r="E36" s="4">
        <f t="shared" si="13"/>
        <v>0.97882943042689785</v>
      </c>
      <c r="F36" s="4">
        <f t="shared" si="14"/>
        <v>1.0113113752412233</v>
      </c>
      <c r="G36" s="9">
        <v>0.54200000000000004</v>
      </c>
      <c r="H36" s="6"/>
      <c r="I36" s="9">
        <v>-7.1539999999999998E-3</v>
      </c>
      <c r="J36" s="9">
        <v>1.1950000000000001E-2</v>
      </c>
      <c r="K36" s="4">
        <f t="shared" si="15"/>
        <v>0.99287152894370279</v>
      </c>
      <c r="L36" s="4">
        <f t="shared" si="16"/>
        <v>0.96988671787554814</v>
      </c>
      <c r="M36" s="4">
        <f t="shared" si="17"/>
        <v>1.0164010443882572</v>
      </c>
      <c r="N36" s="9">
        <v>0.54930000000000001</v>
      </c>
    </row>
    <row r="37" spans="1:14" x14ac:dyDescent="0.3">
      <c r="A37" s="4" t="s">
        <v>22</v>
      </c>
      <c r="B37" s="9">
        <v>-5.0870000000000004E-3</v>
      </c>
      <c r="C37" s="9">
        <v>7.0369999999999999E-3</v>
      </c>
      <c r="D37" s="4">
        <f t="shared" si="12"/>
        <v>0.99492591687250809</v>
      </c>
      <c r="E37" s="4">
        <f t="shared" si="13"/>
        <v>0.98129758185377536</v>
      </c>
      <c r="F37" s="4">
        <f t="shared" si="14"/>
        <v>1.0087435232385031</v>
      </c>
      <c r="G37" s="9">
        <v>0.46970000000000001</v>
      </c>
      <c r="H37" s="6"/>
      <c r="I37" s="9">
        <v>-1.5789999999999998E-2</v>
      </c>
      <c r="J37" s="9">
        <v>1.023E-2</v>
      </c>
      <c r="K37" s="4">
        <f t="shared" si="15"/>
        <v>0.98433400849402319</v>
      </c>
      <c r="L37" s="4">
        <f t="shared" si="16"/>
        <v>0.96479387644272474</v>
      </c>
      <c r="M37" s="4">
        <f t="shared" si="17"/>
        <v>1.0042698901141207</v>
      </c>
      <c r="N37" s="9">
        <v>0.12280000000000001</v>
      </c>
    </row>
    <row r="38" spans="1:14" x14ac:dyDescent="0.3">
      <c r="A38" s="10" t="s">
        <v>21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3">
      <c r="A39" s="5"/>
      <c r="B39" s="5"/>
      <c r="C39" s="5"/>
      <c r="D39" s="5" t="s">
        <v>0</v>
      </c>
      <c r="E39" s="5"/>
      <c r="F39" s="5"/>
      <c r="G39" s="5"/>
      <c r="H39" s="6"/>
      <c r="I39" s="5"/>
      <c r="J39" s="5"/>
      <c r="K39" s="5" t="s">
        <v>1</v>
      </c>
      <c r="L39" s="5"/>
      <c r="M39" s="5"/>
      <c r="N39" s="5"/>
    </row>
    <row r="40" spans="1:14" x14ac:dyDescent="0.3">
      <c r="A40" s="7" t="s">
        <v>2</v>
      </c>
      <c r="B40" s="7" t="s">
        <v>3</v>
      </c>
      <c r="C40" s="7" t="s">
        <v>4</v>
      </c>
      <c r="D40" s="7" t="s">
        <v>5</v>
      </c>
      <c r="E40" s="7" t="s">
        <v>6</v>
      </c>
      <c r="F40" s="7" t="s">
        <v>7</v>
      </c>
      <c r="G40" s="7" t="s">
        <v>8</v>
      </c>
      <c r="H40" s="8"/>
      <c r="I40" s="7" t="s">
        <v>3</v>
      </c>
      <c r="J40" s="7" t="s">
        <v>4</v>
      </c>
      <c r="K40" s="7" t="s">
        <v>5</v>
      </c>
      <c r="L40" s="7" t="s">
        <v>6</v>
      </c>
      <c r="M40" s="7" t="s">
        <v>9</v>
      </c>
      <c r="N40" s="7" t="s">
        <v>8</v>
      </c>
    </row>
    <row r="41" spans="1:14" x14ac:dyDescent="0.3">
      <c r="A41" s="4" t="s">
        <v>10</v>
      </c>
      <c r="B41" s="9">
        <v>-1.281E-3</v>
      </c>
      <c r="C41" s="9">
        <v>2.15E-3</v>
      </c>
      <c r="D41" s="4">
        <f>EXP(B41)</f>
        <v>0.99871982013026694</v>
      </c>
      <c r="E41" s="4">
        <f>EXP(B41-1.96*C41)</f>
        <v>0.99452006989683706</v>
      </c>
      <c r="F41" s="4">
        <f>EXP(B41+1.96*C41)</f>
        <v>1.0029373054527686</v>
      </c>
      <c r="G41" s="9">
        <v>0.55133699999999997</v>
      </c>
      <c r="H41" s="6"/>
      <c r="I41" s="9">
        <v>-3.9198999999999996E-3</v>
      </c>
      <c r="J41" s="9">
        <v>3.1212000000000002E-3</v>
      </c>
      <c r="K41" s="4">
        <f>EXP(I41)</f>
        <v>0.99608777277922189</v>
      </c>
      <c r="L41" s="4">
        <f>EXP(I41*1.96-J41)</f>
        <v>0.98925395178129305</v>
      </c>
      <c r="M41" s="4">
        <f>EXP(I41+1.96*J41)</f>
        <v>1.0022000686071195</v>
      </c>
      <c r="N41" s="9">
        <v>0.209149</v>
      </c>
    </row>
    <row r="42" spans="1:14" x14ac:dyDescent="0.3">
      <c r="A42" s="4" t="s">
        <v>11</v>
      </c>
      <c r="B42" s="9">
        <v>-3.1380000000000002E-3</v>
      </c>
      <c r="C42" s="9">
        <v>3.0300000000000001E-3</v>
      </c>
      <c r="D42" s="4">
        <f t="shared" ref="D42:D49" si="18">EXP(B42)</f>
        <v>0.99686691837603358</v>
      </c>
      <c r="E42" s="4">
        <f t="shared" ref="E42:E49" si="19">EXP(B42-1.96*C42)</f>
        <v>0.9909642697944161</v>
      </c>
      <c r="F42" s="4">
        <f t="shared" ref="F42:F49" si="20">EXP(B42+1.96*C42)</f>
        <v>1.0028047259046891</v>
      </c>
      <c r="G42" s="9">
        <v>0.30044999999999999</v>
      </c>
      <c r="H42" s="6"/>
      <c r="I42" s="9">
        <v>-6.6092E-3</v>
      </c>
      <c r="J42" s="9">
        <v>4.4171999999999996E-3</v>
      </c>
      <c r="K42" s="4">
        <f t="shared" ref="K42:K49" si="21">EXP(I42)</f>
        <v>0.99341259272506277</v>
      </c>
      <c r="L42" s="4">
        <f t="shared" ref="L42:L49" si="22">EXP(I42*1.96-J42)</f>
        <v>0.98277877797528057</v>
      </c>
      <c r="M42" s="4">
        <f t="shared" ref="M42:M49" si="23">EXP(I42+1.96*J42)</f>
        <v>1.002050611634171</v>
      </c>
      <c r="N42" s="9">
        <v>0.13458999999999999</v>
      </c>
    </row>
    <row r="43" spans="1:14" x14ac:dyDescent="0.3">
      <c r="A43" s="4" t="s">
        <v>12</v>
      </c>
      <c r="B43" s="9">
        <v>-5.6509999999999998E-3</v>
      </c>
      <c r="C43" s="9">
        <v>6.4910000000000002E-3</v>
      </c>
      <c r="D43" s="4">
        <f t="shared" si="18"/>
        <v>0.99436493686662408</v>
      </c>
      <c r="E43" s="4">
        <f t="shared" si="19"/>
        <v>0.98179440116223005</v>
      </c>
      <c r="F43" s="4">
        <f t="shared" si="20"/>
        <v>1.0070964211033262</v>
      </c>
      <c r="G43" s="9">
        <v>0.38397999999999999</v>
      </c>
      <c r="H43" s="6"/>
      <c r="I43" s="9">
        <v>-2.0689999999999999E-4</v>
      </c>
      <c r="J43" s="9">
        <v>9.3670000000000003E-3</v>
      </c>
      <c r="K43" s="4">
        <f t="shared" si="21"/>
        <v>0.9997931214023289</v>
      </c>
      <c r="L43" s="4">
        <f t="shared" si="22"/>
        <v>0.99027507194232034</v>
      </c>
      <c r="M43" s="4">
        <f t="shared" si="23"/>
        <v>1.0183181766181639</v>
      </c>
      <c r="N43" s="9">
        <v>0.98238000000000003</v>
      </c>
    </row>
    <row r="44" spans="1:14" x14ac:dyDescent="0.3">
      <c r="A44" s="4" t="s">
        <v>13</v>
      </c>
      <c r="B44" s="9">
        <v>-1.7309999999999999E-3</v>
      </c>
      <c r="C44" s="9">
        <v>4.6540000000000002E-3</v>
      </c>
      <c r="D44" s="4">
        <f t="shared" si="18"/>
        <v>0.99827049731642381</v>
      </c>
      <c r="E44" s="4">
        <f t="shared" si="19"/>
        <v>0.98920583959609576</v>
      </c>
      <c r="F44" s="4">
        <f t="shared" si="20"/>
        <v>1.0074182196693062</v>
      </c>
      <c r="G44" s="9">
        <v>0.71003000000000005</v>
      </c>
      <c r="H44" s="6"/>
      <c r="I44" s="9">
        <v>-2.9421E-3</v>
      </c>
      <c r="J44" s="9">
        <v>6.7654000000000004E-3</v>
      </c>
      <c r="K44" s="4">
        <f t="shared" si="21"/>
        <v>0.99706222373487885</v>
      </c>
      <c r="L44" s="4">
        <f t="shared" si="22"/>
        <v>0.9875462814637842</v>
      </c>
      <c r="M44" s="4">
        <f t="shared" si="23"/>
        <v>1.0103714989840735</v>
      </c>
      <c r="N44" s="9">
        <v>0.66369999999999996</v>
      </c>
    </row>
    <row r="45" spans="1:14" x14ac:dyDescent="0.3">
      <c r="A45" s="4" t="s">
        <v>14</v>
      </c>
      <c r="B45" s="9">
        <v>1.531E-3</v>
      </c>
      <c r="C45" s="9">
        <v>5.1900000000000002E-3</v>
      </c>
      <c r="D45" s="4">
        <f t="shared" si="18"/>
        <v>1.0015321725788298</v>
      </c>
      <c r="E45" s="4">
        <f t="shared" si="19"/>
        <v>0.99139582958123251</v>
      </c>
      <c r="F45" s="4">
        <f t="shared" si="20"/>
        <v>1.0117721527375882</v>
      </c>
      <c r="G45" s="9">
        <v>0.76800000000000002</v>
      </c>
      <c r="H45" s="6"/>
      <c r="I45" s="9">
        <v>-3.3790000000000001E-3</v>
      </c>
      <c r="J45" s="9">
        <v>7.6059999999999999E-3</v>
      </c>
      <c r="K45" s="4">
        <f t="shared" si="21"/>
        <v>0.99662670239589324</v>
      </c>
      <c r="L45" s="4">
        <f t="shared" si="22"/>
        <v>0.985871911518716</v>
      </c>
      <c r="M45" s="4">
        <f t="shared" si="23"/>
        <v>1.0115954722770211</v>
      </c>
      <c r="N45" s="9">
        <v>0.65686</v>
      </c>
    </row>
    <row r="46" spans="1:14" x14ac:dyDescent="0.3">
      <c r="A46" s="12" t="s">
        <v>15</v>
      </c>
      <c r="B46" s="13">
        <v>-1.421E-2</v>
      </c>
      <c r="C46" s="13">
        <v>5.1580000000000003E-3</v>
      </c>
      <c r="D46" s="12">
        <f t="shared" si="18"/>
        <v>0.98589048552049563</v>
      </c>
      <c r="E46" s="12">
        <f t="shared" si="19"/>
        <v>0.97597366062280511</v>
      </c>
      <c r="F46" s="12">
        <f t="shared" si="20"/>
        <v>0.99590807483429611</v>
      </c>
      <c r="G46" s="13">
        <v>5.8789999999999997E-3</v>
      </c>
      <c r="H46" s="12"/>
      <c r="I46" s="13">
        <v>-2.3015000000000001E-2</v>
      </c>
      <c r="J46" s="13">
        <v>7.4770000000000001E-3</v>
      </c>
      <c r="K46" s="12">
        <f t="shared" si="21"/>
        <v>0.97724782494596196</v>
      </c>
      <c r="L46" s="12">
        <f t="shared" si="22"/>
        <v>0.9487723435839398</v>
      </c>
      <c r="M46" s="12">
        <f t="shared" si="23"/>
        <v>0.99167476828968937</v>
      </c>
      <c r="N46" s="13">
        <v>2.0799999999999998E-3</v>
      </c>
    </row>
    <row r="47" spans="1:14" x14ac:dyDescent="0.3">
      <c r="A47" s="4" t="s">
        <v>16</v>
      </c>
      <c r="B47" s="9">
        <v>-1.248E-2</v>
      </c>
      <c r="C47" s="9">
        <v>1.3220000000000001E-2</v>
      </c>
      <c r="D47" s="4">
        <f t="shared" si="18"/>
        <v>0.98759755224740819</v>
      </c>
      <c r="E47" s="4">
        <f t="shared" si="19"/>
        <v>0.96233640124467978</v>
      </c>
      <c r="F47" s="4">
        <f t="shared" si="20"/>
        <v>1.0135218037513307</v>
      </c>
      <c r="G47" s="9">
        <v>0.34510000000000002</v>
      </c>
      <c r="H47" s="6"/>
      <c r="I47" s="9">
        <v>-1.515E-2</v>
      </c>
      <c r="J47" s="9">
        <v>1.813E-2</v>
      </c>
      <c r="K47" s="4">
        <f t="shared" si="21"/>
        <v>0.98496418389407747</v>
      </c>
      <c r="L47" s="4">
        <f t="shared" si="22"/>
        <v>0.9533015533870326</v>
      </c>
      <c r="M47" s="4">
        <f t="shared" si="23"/>
        <v>1.0205939890432238</v>
      </c>
      <c r="N47" s="9">
        <v>0.40329999999999999</v>
      </c>
    </row>
    <row r="48" spans="1:14" x14ac:dyDescent="0.3">
      <c r="A48" s="4" t="s">
        <v>17</v>
      </c>
      <c r="B48" s="9">
        <v>-5.7479999999999996E-3</v>
      </c>
      <c r="C48" s="9">
        <v>7.3720000000000001E-3</v>
      </c>
      <c r="D48" s="4">
        <f t="shared" si="18"/>
        <v>0.99426848814558666</v>
      </c>
      <c r="E48" s="4">
        <f t="shared" si="19"/>
        <v>0.980005475586466</v>
      </c>
      <c r="F48" s="4">
        <f t="shared" si="20"/>
        <v>1.0087390847767657</v>
      </c>
      <c r="G48" s="9">
        <v>0.4355</v>
      </c>
      <c r="H48" s="6"/>
      <c r="I48" s="9">
        <v>-3.2100000000000002E-3</v>
      </c>
      <c r="J48" s="9">
        <v>1.064E-2</v>
      </c>
      <c r="K48" s="4">
        <f t="shared" si="21"/>
        <v>0.99679514654172763</v>
      </c>
      <c r="L48" s="4">
        <f t="shared" si="22"/>
        <v>0.98321093396283943</v>
      </c>
      <c r="M48" s="4">
        <f t="shared" si="23"/>
        <v>1.0178009820018064</v>
      </c>
      <c r="N48" s="9">
        <v>0.76290000000000002</v>
      </c>
    </row>
    <row r="49" spans="1:14" x14ac:dyDescent="0.3">
      <c r="A49" s="4" t="s">
        <v>22</v>
      </c>
      <c r="B49" s="9">
        <v>1.1869999999999999E-3</v>
      </c>
      <c r="C49" s="9">
        <v>4.4910000000000002E-3</v>
      </c>
      <c r="D49" s="4">
        <f t="shared" si="18"/>
        <v>1.0011877047633237</v>
      </c>
      <c r="E49" s="4">
        <f t="shared" si="19"/>
        <v>0.99241356338672726</v>
      </c>
      <c r="F49" s="4">
        <f t="shared" si="20"/>
        <v>1.0100394202075638</v>
      </c>
      <c r="G49" s="9">
        <v>0.79164000000000001</v>
      </c>
      <c r="H49" s="6"/>
      <c r="I49" s="9">
        <v>7.9449999999999996E-4</v>
      </c>
      <c r="J49" s="9">
        <v>6.6779999999999999E-3</v>
      </c>
      <c r="K49" s="4">
        <f t="shared" si="21"/>
        <v>1.000794815698727</v>
      </c>
      <c r="L49" s="4">
        <f t="shared" si="22"/>
        <v>0.99489230884267899</v>
      </c>
      <c r="M49" s="4">
        <f t="shared" si="23"/>
        <v>1.0139802016719262</v>
      </c>
      <c r="N49" s="9">
        <v>0.90529999999999999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Sohail Hasan</dc:creator>
  <cp:lastModifiedBy>Sohail Hasan</cp:lastModifiedBy>
  <dcterms:created xsi:type="dcterms:W3CDTF">2019-09-25T08:45:00Z</dcterms:created>
  <dcterms:modified xsi:type="dcterms:W3CDTF">2020-09-16T10:25:21Z</dcterms:modified>
</cp:coreProperties>
</file>