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wardbraun/IN_PROGRESS/bacterial-models-Gabby/01-manuscript/Scolaro_Braun_2022_supplementary_data/"/>
    </mc:Choice>
  </mc:AlternateContent>
  <xr:revisionPtr revIDLastSave="0" documentId="13_ncr:1_{CBDF2A52-6097-9B49-945F-EFCD618672EF}" xr6:coauthVersionLast="47" xr6:coauthVersionMax="47" xr10:uidLastSave="{00000000-0000-0000-0000-000000000000}"/>
  <bookViews>
    <workbookView xWindow="1580" yWindow="1820" windowWidth="26840" windowHeight="15400" activeTab="2" xr2:uid="{285BDA06-A2BC-624D-98E0-A9FCB745B6B2}"/>
  </bookViews>
  <sheets>
    <sheet name="1. RE values" sheetId="1" r:id="rId1"/>
    <sheet name="2. State frequencies" sheetId="3" r:id="rId2"/>
    <sheet name="READM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3" l="1"/>
  <c r="C13" i="3"/>
  <c r="AA3" i="3" l="1"/>
  <c r="Z3" i="3"/>
  <c r="AB3" i="3" s="1"/>
  <c r="AA6" i="3"/>
  <c r="Z6" i="3"/>
  <c r="AA5" i="3"/>
  <c r="Z5" i="3"/>
  <c r="AB5" i="3" s="1"/>
  <c r="AA4" i="3"/>
  <c r="Z4" i="3"/>
  <c r="AA2" i="3"/>
  <c r="Z2" i="3"/>
  <c r="AB2" i="3" l="1"/>
  <c r="AB4" i="3"/>
  <c r="AB6" i="3"/>
  <c r="E11" i="3"/>
  <c r="D11" i="3"/>
  <c r="C11" i="3"/>
  <c r="B11" i="3"/>
  <c r="E10" i="3"/>
  <c r="D10" i="3"/>
  <c r="C10" i="3"/>
  <c r="B10" i="3"/>
  <c r="U11" i="3"/>
  <c r="T11" i="3"/>
  <c r="S11" i="3"/>
  <c r="R11" i="3"/>
  <c r="Q11" i="3"/>
  <c r="P11" i="3"/>
  <c r="O11" i="3"/>
  <c r="N11" i="3"/>
  <c r="M11" i="3"/>
  <c r="L11" i="3"/>
  <c r="K11" i="3"/>
  <c r="J11" i="3"/>
  <c r="I11" i="3"/>
  <c r="H11" i="3"/>
  <c r="G11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1" i="3"/>
  <c r="F10" i="3"/>
  <c r="W6" i="3"/>
  <c r="U19" i="3"/>
  <c r="U20" i="3" s="1"/>
  <c r="T19" i="3"/>
  <c r="T20" i="3" s="1"/>
  <c r="S19" i="3"/>
  <c r="S20" i="3" s="1"/>
  <c r="R19" i="3"/>
  <c r="R20" i="3" s="1"/>
  <c r="Q19" i="3"/>
  <c r="Q20" i="3" s="1"/>
  <c r="P19" i="3"/>
  <c r="P20" i="3" s="1"/>
  <c r="O19" i="3"/>
  <c r="O20" i="3" s="1"/>
  <c r="N19" i="3"/>
  <c r="N20" i="3" s="1"/>
  <c r="M19" i="3"/>
  <c r="M20" i="3" s="1"/>
  <c r="L19" i="3"/>
  <c r="L20" i="3" s="1"/>
  <c r="K19" i="3"/>
  <c r="K20" i="3" s="1"/>
  <c r="J19" i="3"/>
  <c r="J20" i="3" s="1"/>
  <c r="I19" i="3"/>
  <c r="I20" i="3" s="1"/>
  <c r="H19" i="3"/>
  <c r="H20" i="3" s="1"/>
  <c r="G19" i="3"/>
  <c r="G20" i="3" s="1"/>
  <c r="F19" i="3"/>
  <c r="F20" i="3" s="1"/>
  <c r="E19" i="3"/>
  <c r="D19" i="3"/>
  <c r="D20" i="3" s="1"/>
  <c r="C19" i="3"/>
  <c r="U16" i="3"/>
  <c r="U17" i="3" s="1"/>
  <c r="T16" i="3"/>
  <c r="T17" i="3" s="1"/>
  <c r="S16" i="3"/>
  <c r="S17" i="3" s="1"/>
  <c r="R16" i="3"/>
  <c r="R17" i="3" s="1"/>
  <c r="Q16" i="3"/>
  <c r="Q17" i="3" s="1"/>
  <c r="P16" i="3"/>
  <c r="P17" i="3" s="1"/>
  <c r="O16" i="3"/>
  <c r="O17" i="3" s="1"/>
  <c r="N16" i="3"/>
  <c r="N17" i="3" s="1"/>
  <c r="M16" i="3"/>
  <c r="M17" i="3" s="1"/>
  <c r="L16" i="3"/>
  <c r="L17" i="3" s="1"/>
  <c r="K16" i="3"/>
  <c r="K17" i="3" s="1"/>
  <c r="J16" i="3"/>
  <c r="J17" i="3" s="1"/>
  <c r="I16" i="3"/>
  <c r="I17" i="3" s="1"/>
  <c r="H16" i="3"/>
  <c r="H17" i="3" s="1"/>
  <c r="G16" i="3"/>
  <c r="G17" i="3" s="1"/>
  <c r="F16" i="3"/>
  <c r="F17" i="3" s="1"/>
  <c r="E16" i="3"/>
  <c r="D16" i="3"/>
  <c r="D17" i="3" s="1"/>
  <c r="C16" i="3"/>
  <c r="U13" i="3"/>
  <c r="U14" i="3" s="1"/>
  <c r="T13" i="3"/>
  <c r="T14" i="3" s="1"/>
  <c r="S13" i="3"/>
  <c r="S14" i="3" s="1"/>
  <c r="R13" i="3"/>
  <c r="R14" i="3" s="1"/>
  <c r="Q13" i="3"/>
  <c r="Q14" i="3" s="1"/>
  <c r="P13" i="3"/>
  <c r="P14" i="3" s="1"/>
  <c r="O13" i="3"/>
  <c r="O14" i="3" s="1"/>
  <c r="N13" i="3"/>
  <c r="N14" i="3" s="1"/>
  <c r="M13" i="3"/>
  <c r="M14" i="3" s="1"/>
  <c r="L13" i="3"/>
  <c r="L14" i="3" s="1"/>
  <c r="K13" i="3"/>
  <c r="K14" i="3" s="1"/>
  <c r="J13" i="3"/>
  <c r="J14" i="3" s="1"/>
  <c r="I13" i="3"/>
  <c r="I14" i="3" s="1"/>
  <c r="H13" i="3"/>
  <c r="H14" i="3" s="1"/>
  <c r="G13" i="3"/>
  <c r="G14" i="3" s="1"/>
  <c r="F13" i="3"/>
  <c r="F14" i="3" s="1"/>
  <c r="E13" i="3"/>
  <c r="D13" i="3"/>
  <c r="D14" i="3" s="1"/>
  <c r="U8" i="3"/>
  <c r="T8" i="3"/>
  <c r="S8" i="3"/>
  <c r="R8" i="3"/>
  <c r="Q8" i="3"/>
  <c r="P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17" i="3"/>
  <c r="B19" i="3"/>
  <c r="B20" i="3" s="1"/>
  <c r="B13" i="3"/>
  <c r="B14" i="3" s="1"/>
  <c r="B8" i="3"/>
  <c r="X6" i="3"/>
  <c r="X5" i="3"/>
  <c r="W5" i="3"/>
  <c r="X4" i="3"/>
  <c r="W4" i="3"/>
  <c r="X3" i="3"/>
  <c r="W3" i="3"/>
  <c r="X2" i="3"/>
  <c r="W2" i="3"/>
  <c r="W11" i="3" s="1"/>
  <c r="AA11" i="3" l="1"/>
  <c r="E14" i="3"/>
  <c r="Z13" i="3"/>
  <c r="Z14" i="3" s="1"/>
  <c r="Z8" i="3"/>
  <c r="C17" i="3"/>
  <c r="AA16" i="3"/>
  <c r="AA17" i="3" s="1"/>
  <c r="AA10" i="3"/>
  <c r="E20" i="3"/>
  <c r="Z19" i="3"/>
  <c r="Z20" i="3" s="1"/>
  <c r="X11" i="3"/>
  <c r="AA8" i="3"/>
  <c r="E17" i="3"/>
  <c r="Z16" i="3"/>
  <c r="Z17" i="3" s="1"/>
  <c r="Z10" i="3"/>
  <c r="Z11" i="3"/>
  <c r="C14" i="3"/>
  <c r="AA13" i="3"/>
  <c r="AA14" i="3" s="1"/>
  <c r="C20" i="3"/>
  <c r="AA19" i="3"/>
  <c r="AA20" i="3" s="1"/>
  <c r="W10" i="3"/>
  <c r="X10" i="3"/>
  <c r="X19" i="3"/>
  <c r="X20" i="3" s="1"/>
  <c r="W13" i="3"/>
  <c r="W14" i="3" s="1"/>
  <c r="X8" i="3"/>
  <c r="W19" i="3"/>
  <c r="W20" i="3" s="1"/>
  <c r="W16" i="3"/>
  <c r="W17" i="3" s="1"/>
  <c r="X13" i="3"/>
  <c r="X14" i="3" s="1"/>
  <c r="W8" i="3"/>
  <c r="X16" i="3"/>
  <c r="X17" i="3" s="1"/>
</calcChain>
</file>

<file path=xl/sharedStrings.xml><?xml version="1.0" encoding="utf-8"?>
<sst xmlns="http://schemas.openxmlformats.org/spreadsheetml/2006/main" count="249" uniqueCount="249">
  <si>
    <t>#</t>
  </si>
  <si>
    <t>Exchange</t>
  </si>
  <si>
    <t>Min subs</t>
  </si>
  <si>
    <t>A&lt;-&gt;R</t>
  </si>
  <si>
    <t>A&lt;-&gt;N</t>
  </si>
  <si>
    <t>R&lt;-&gt;N</t>
  </si>
  <si>
    <t>A&lt;-&gt;D</t>
  </si>
  <si>
    <t>R&lt;-&gt;D</t>
  </si>
  <si>
    <t>N&lt;-&gt;D</t>
  </si>
  <si>
    <t>A&lt;-&gt;C</t>
  </si>
  <si>
    <t>R&lt;-&gt;C</t>
  </si>
  <si>
    <t>N&lt;-&gt;C</t>
  </si>
  <si>
    <t>D&lt;-&gt;C</t>
  </si>
  <si>
    <t>A&lt;-&gt;Q</t>
  </si>
  <si>
    <t>R&lt;-&gt;Q</t>
  </si>
  <si>
    <t>N&lt;-&gt;Q</t>
  </si>
  <si>
    <t>D&lt;-&gt;Q</t>
  </si>
  <si>
    <t>C&lt;-&gt;Q</t>
  </si>
  <si>
    <t>A&lt;-&gt;E</t>
  </si>
  <si>
    <t>R&lt;-&gt;E</t>
  </si>
  <si>
    <t>N&lt;-&gt;E</t>
  </si>
  <si>
    <t>D&lt;-&gt;E</t>
  </si>
  <si>
    <t>C&lt;-&gt;E</t>
  </si>
  <si>
    <t>Q&lt;-&gt;E</t>
  </si>
  <si>
    <t>A&lt;-&gt;G</t>
  </si>
  <si>
    <t>R&lt;-&gt;G</t>
  </si>
  <si>
    <t>N&lt;-&gt;G</t>
  </si>
  <si>
    <t>D&lt;-&gt;G</t>
  </si>
  <si>
    <t>C&lt;-&gt;G</t>
  </si>
  <si>
    <t>Q&lt;-&gt;G</t>
  </si>
  <si>
    <t>E&lt;-&gt;G</t>
  </si>
  <si>
    <t>A&lt;-&gt;H</t>
  </si>
  <si>
    <t>R&lt;-&gt;H</t>
  </si>
  <si>
    <t>N&lt;-&gt;H</t>
  </si>
  <si>
    <t>D&lt;-&gt;H</t>
  </si>
  <si>
    <t>C&lt;-&gt;H</t>
  </si>
  <si>
    <t>Q&lt;-&gt;H</t>
  </si>
  <si>
    <t>E&lt;-&gt;H</t>
  </si>
  <si>
    <t>G&lt;-&gt;H</t>
  </si>
  <si>
    <t>A&lt;-&gt;I</t>
  </si>
  <si>
    <t>R&lt;-&gt;I</t>
  </si>
  <si>
    <t>N&lt;-&gt;I</t>
  </si>
  <si>
    <t>D&lt;-&gt;I</t>
  </si>
  <si>
    <t>C&lt;-&gt;I</t>
  </si>
  <si>
    <t>Q&lt;-&gt;I</t>
  </si>
  <si>
    <t>E&lt;-&gt;I</t>
  </si>
  <si>
    <t>G&lt;-&gt;I</t>
  </si>
  <si>
    <t>H&lt;-&gt;I</t>
  </si>
  <si>
    <t>A&lt;-&gt;L</t>
  </si>
  <si>
    <t>R&lt;-&gt;L</t>
  </si>
  <si>
    <t>N&lt;-&gt;L</t>
  </si>
  <si>
    <t>D&lt;-&gt;L</t>
  </si>
  <si>
    <t>C&lt;-&gt;L</t>
  </si>
  <si>
    <t>Q&lt;-&gt;L</t>
  </si>
  <si>
    <t>E&lt;-&gt;L</t>
  </si>
  <si>
    <t>G&lt;-&gt;L</t>
  </si>
  <si>
    <t>H&lt;-&gt;L</t>
  </si>
  <si>
    <t>I&lt;-&gt;L</t>
  </si>
  <si>
    <t>A&lt;-&gt;K</t>
  </si>
  <si>
    <t>R&lt;-&gt;K</t>
  </si>
  <si>
    <t>N&lt;-&gt;K</t>
  </si>
  <si>
    <t>D&lt;-&gt;K</t>
  </si>
  <si>
    <t>C&lt;-&gt;K</t>
  </si>
  <si>
    <t>Q&lt;-&gt;K</t>
  </si>
  <si>
    <t>E&lt;-&gt;K</t>
  </si>
  <si>
    <t>G&lt;-&gt;K</t>
  </si>
  <si>
    <t>H&lt;-&gt;K</t>
  </si>
  <si>
    <t>I&lt;-&gt;K</t>
  </si>
  <si>
    <t>L&lt;-&gt;K</t>
  </si>
  <si>
    <t>A&lt;-&gt;M</t>
  </si>
  <si>
    <t>R&lt;-&gt;M</t>
  </si>
  <si>
    <t>N&lt;-&gt;M</t>
  </si>
  <si>
    <t>D&lt;-&gt;M</t>
  </si>
  <si>
    <t>C&lt;-&gt;M</t>
  </si>
  <si>
    <t>Q&lt;-&gt;M</t>
  </si>
  <si>
    <t>E&lt;-&gt;M</t>
  </si>
  <si>
    <t>G&lt;-&gt;M</t>
  </si>
  <si>
    <t>H&lt;-&gt;M</t>
  </si>
  <si>
    <t>I&lt;-&gt;M</t>
  </si>
  <si>
    <t>L&lt;-&gt;M</t>
  </si>
  <si>
    <t>K&lt;-&gt;M</t>
  </si>
  <si>
    <t>A&lt;-&gt;F</t>
  </si>
  <si>
    <t>R&lt;-&gt;F</t>
  </si>
  <si>
    <t>N&lt;-&gt;F</t>
  </si>
  <si>
    <t>D&lt;-&gt;F</t>
  </si>
  <si>
    <t>C&lt;-&gt;F</t>
  </si>
  <si>
    <t>Q&lt;-&gt;F</t>
  </si>
  <si>
    <t>E&lt;-&gt;F</t>
  </si>
  <si>
    <t>G&lt;-&gt;F</t>
  </si>
  <si>
    <t>H&lt;-&gt;F</t>
  </si>
  <si>
    <t>I&lt;-&gt;F</t>
  </si>
  <si>
    <t>L&lt;-&gt;F</t>
  </si>
  <si>
    <t>K&lt;-&gt;F</t>
  </si>
  <si>
    <t>M&lt;-&gt;F</t>
  </si>
  <si>
    <t>A&lt;-&gt;P</t>
  </si>
  <si>
    <t>R&lt;-&gt;P</t>
  </si>
  <si>
    <t>N&lt;-&gt;P</t>
  </si>
  <si>
    <t>D&lt;-&gt;P</t>
  </si>
  <si>
    <t>C&lt;-&gt;P</t>
  </si>
  <si>
    <t>Q&lt;-&gt;P</t>
  </si>
  <si>
    <t>E&lt;-&gt;P</t>
  </si>
  <si>
    <t>G&lt;-&gt;P</t>
  </si>
  <si>
    <t>H&lt;-&gt;P</t>
  </si>
  <si>
    <t>I&lt;-&gt;P</t>
  </si>
  <si>
    <t>L&lt;-&gt;P</t>
  </si>
  <si>
    <t>K&lt;-&gt;P</t>
  </si>
  <si>
    <t>M&lt;-&gt;P</t>
  </si>
  <si>
    <t>F&lt;-&gt;P</t>
  </si>
  <si>
    <t>A&lt;-&gt;S</t>
  </si>
  <si>
    <t>R&lt;-&gt;S</t>
  </si>
  <si>
    <t>N&lt;-&gt;S</t>
  </si>
  <si>
    <t>D&lt;-&gt;S</t>
  </si>
  <si>
    <t>C&lt;-&gt;S</t>
  </si>
  <si>
    <t>Q&lt;-&gt;S</t>
  </si>
  <si>
    <t>E&lt;-&gt;S</t>
  </si>
  <si>
    <t>G&lt;-&gt;S</t>
  </si>
  <si>
    <t>H&lt;-&gt;S</t>
  </si>
  <si>
    <t>I&lt;-&gt;S</t>
  </si>
  <si>
    <t>L&lt;-&gt;S</t>
  </si>
  <si>
    <t>K&lt;-&gt;S</t>
  </si>
  <si>
    <t>M&lt;-&gt;S</t>
  </si>
  <si>
    <t>F&lt;-&gt;S</t>
  </si>
  <si>
    <t>P&lt;-&gt;S</t>
  </si>
  <si>
    <t>A&lt;-&gt;T</t>
  </si>
  <si>
    <t>R&lt;-&gt;T</t>
  </si>
  <si>
    <t>N&lt;-&gt;T</t>
  </si>
  <si>
    <t>D&lt;-&gt;T</t>
  </si>
  <si>
    <t>C&lt;-&gt;T</t>
  </si>
  <si>
    <t>Q&lt;-&gt;T</t>
  </si>
  <si>
    <t>E&lt;-&gt;T</t>
  </si>
  <si>
    <t>G&lt;-&gt;T</t>
  </si>
  <si>
    <t>H&lt;-&gt;T</t>
  </si>
  <si>
    <t>I&lt;-&gt;T</t>
  </si>
  <si>
    <t>L&lt;-&gt;T</t>
  </si>
  <si>
    <t>K&lt;-&gt;T</t>
  </si>
  <si>
    <t>M&lt;-&gt;T</t>
  </si>
  <si>
    <t>F&lt;-&gt;T</t>
  </si>
  <si>
    <t>P&lt;-&gt;T</t>
  </si>
  <si>
    <t>S&lt;-&gt;T</t>
  </si>
  <si>
    <t>A&lt;-&gt;W</t>
  </si>
  <si>
    <t>R&lt;-&gt;W</t>
  </si>
  <si>
    <t>N&lt;-&gt;W</t>
  </si>
  <si>
    <t>D&lt;-&gt;W</t>
  </si>
  <si>
    <t>C&lt;-&gt;W</t>
  </si>
  <si>
    <t>Q&lt;-&gt;W</t>
  </si>
  <si>
    <t>E&lt;-&gt;W</t>
  </si>
  <si>
    <t>G&lt;-&gt;W</t>
  </si>
  <si>
    <t>H&lt;-&gt;W</t>
  </si>
  <si>
    <t>I&lt;-&gt;W</t>
  </si>
  <si>
    <t>L&lt;-&gt;W</t>
  </si>
  <si>
    <t>K&lt;-&gt;W</t>
  </si>
  <si>
    <t>M&lt;-&gt;W</t>
  </si>
  <si>
    <t>F&lt;-&gt;W</t>
  </si>
  <si>
    <t>P&lt;-&gt;W</t>
  </si>
  <si>
    <t>S&lt;-&gt;W</t>
  </si>
  <si>
    <t>T&lt;-&gt;W</t>
  </si>
  <si>
    <t>A&lt;-&gt;Y</t>
  </si>
  <si>
    <t>R&lt;-&gt;Y</t>
  </si>
  <si>
    <t>N&lt;-&gt;Y</t>
  </si>
  <si>
    <t>D&lt;-&gt;Y</t>
  </si>
  <si>
    <t>C&lt;-&gt;Y</t>
  </si>
  <si>
    <t>Q&lt;-&gt;Y</t>
  </si>
  <si>
    <t>E&lt;-&gt;Y</t>
  </si>
  <si>
    <t>G&lt;-&gt;Y</t>
  </si>
  <si>
    <t>H&lt;-&gt;Y</t>
  </si>
  <si>
    <t>I&lt;-&gt;Y</t>
  </si>
  <si>
    <t>L&lt;-&gt;Y</t>
  </si>
  <si>
    <t>K&lt;-&gt;Y</t>
  </si>
  <si>
    <t>M&lt;-&gt;Y</t>
  </si>
  <si>
    <t>F&lt;-&gt;Y</t>
  </si>
  <si>
    <t>P&lt;-&gt;Y</t>
  </si>
  <si>
    <t>S&lt;-&gt;Y</t>
  </si>
  <si>
    <t>T&lt;-&gt;Y</t>
  </si>
  <si>
    <t>W&lt;-&gt;Y</t>
  </si>
  <si>
    <t>A&lt;-&gt;V</t>
  </si>
  <si>
    <t>R&lt;-&gt;V</t>
  </si>
  <si>
    <t>N&lt;-&gt;V</t>
  </si>
  <si>
    <t>D&lt;-&gt;V</t>
  </si>
  <si>
    <t>C&lt;-&gt;V</t>
  </si>
  <si>
    <t>Q&lt;-&gt;V</t>
  </si>
  <si>
    <t>E&lt;-&gt;V</t>
  </si>
  <si>
    <t>G&lt;-&gt;V</t>
  </si>
  <si>
    <t>H&lt;-&gt;V</t>
  </si>
  <si>
    <t>I&lt;-&gt;V</t>
  </si>
  <si>
    <t>L&lt;-&gt;V</t>
  </si>
  <si>
    <t>K&lt;-&gt;V</t>
  </si>
  <si>
    <t>M&lt;-&gt;V</t>
  </si>
  <si>
    <t>F&lt;-&gt;V</t>
  </si>
  <si>
    <t>P&lt;-&gt;V</t>
  </si>
  <si>
    <t>S&lt;-&gt;V</t>
  </si>
  <si>
    <t>T&lt;-&gt;V</t>
  </si>
  <si>
    <t>W&lt;-&gt;V</t>
  </si>
  <si>
    <t>Y&lt;-&gt;V</t>
  </si>
  <si>
    <t>NM_DPANN</t>
  </si>
  <si>
    <t>NM Thermoprotei</t>
  </si>
  <si>
    <t>NM Thaumarchaeota</t>
  </si>
  <si>
    <t>NM Methanomicrobia</t>
  </si>
  <si>
    <t>NM Halobacteriaceae</t>
  </si>
  <si>
    <t>Mean excluding Thermoprotei</t>
  </si>
  <si>
    <t>Thermoprotei minus others</t>
  </si>
  <si>
    <t>Mean excluding Halobacteriaceae</t>
  </si>
  <si>
    <t>Halobacteriaceae minus others</t>
  </si>
  <si>
    <t>Mean excluding Methanomicrobia</t>
  </si>
  <si>
    <t>Methanomicrobia minus others</t>
  </si>
  <si>
    <t>Mean Archaea</t>
  </si>
  <si>
    <t>Ala</t>
  </si>
  <si>
    <t>Arg</t>
  </si>
  <si>
    <t>Asn</t>
  </si>
  <si>
    <t>Asp</t>
  </si>
  <si>
    <t>Cys</t>
  </si>
  <si>
    <t>Gln</t>
  </si>
  <si>
    <t>Glu</t>
  </si>
  <si>
    <t>Gly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</si>
  <si>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</si>
  <si>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</si>
  <si>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</si>
  <si>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</si>
  <si>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</si>
  <si>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</si>
  <si>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</si>
  <si>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</si>
  <si>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</si>
  <si>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</si>
  <si>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</si>
  <si>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</si>
  <si>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GARP</t>
  </si>
  <si>
    <t>FYMINK</t>
  </si>
  <si>
    <t>DPANN_all_prot</t>
  </si>
  <si>
    <t>Halobacteriaceae_all_prot</t>
  </si>
  <si>
    <t>Methanomicrobia_all_prot</t>
  </si>
  <si>
    <t>Thaumarchaeota_all_prot</t>
  </si>
  <si>
    <t>Thermoprotei_all_prot</t>
  </si>
  <si>
    <t>Lineage</t>
  </si>
  <si>
    <t>mean</t>
  </si>
  <si>
    <t>mean excluding Thermoprotei</t>
  </si>
  <si>
    <t>mean excluding Halobacteriaceae</t>
  </si>
  <si>
    <t>mean excluding Methanomicrobia</t>
  </si>
  <si>
    <t xml:space="preserve">    diff (Thermoprotei - others)</t>
  </si>
  <si>
    <t xml:space="preserve">    diff (Halobacteriaceae - others)</t>
  </si>
  <si>
    <t xml:space="preserve">    diff (Methanomicrobia - others)</t>
  </si>
  <si>
    <t>Mean All</t>
  </si>
  <si>
    <t>Thermoprotei minus MEANALL</t>
  </si>
  <si>
    <t>Halobacteriaceae minus MEANALL</t>
  </si>
  <si>
    <t>Methanomicrobia minus MEANALL</t>
  </si>
  <si>
    <t>min</t>
  </si>
  <si>
    <t>max</t>
  </si>
  <si>
    <t>Acidic</t>
  </si>
  <si>
    <t>Basic</t>
  </si>
  <si>
    <t>Acidic/Basic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</si>
</sst>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</xdr:row>
      <xdr:rowOff>76200</xdr:rowOff>
    </xdr:from>
    <xdr:to>
      <xdr:col>12</xdr:col>
      <xdr:colOff>431800</xdr:colOff>
      <xdr:row>24</xdr:row>
      <xdr:rowOff>50800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F1E5C8-0C80-864E-B896-3663922A9C68}"/>
            </a:ext>
          </a:extLst>
        </xdr:cNvPr>
        <xdr:cNvSpPr txBox="1"/>
      </xdr:nvSpPr>
      <xdr:spPr>
        <a:xfrm>
          <a:off x="533400" y="279400"/>
          <a:ext cx="9804400" cy="464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/>
            <a:t>Comparisons of Archaeal REs and State Frequencies</a:t>
          </a:r>
        </a:p>
        <a:p>
          <a:endParaRPr lang="en-US" sz="1400"/>
        </a:p>
        <a:p>
          <a:r>
            <a:rPr lang="en-US" sz="1400"/>
            <a:t>These</a:t>
          </a:r>
          <a:r>
            <a:rPr lang="en-US" sz="1400" baseline="0"/>
            <a:t> data are focused on generalized Methanomicrobia model. Comparisons for generalized models for </a:t>
          </a:r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Halobacteriaceae</a:t>
          </a:r>
          <a:r>
            <a:rPr lang="en-US" sz="1400" baseline="0"/>
            <a:t> and Thermoprotei are included for comparison.</a:t>
          </a:r>
        </a:p>
        <a:p>
          <a:endParaRPr lang="en-US" sz="1400" baseline="0"/>
        </a:p>
        <a:p>
          <a:r>
            <a:rPr lang="en-US" sz="1400" baseline="0"/>
            <a:t>1. RE values - normalized estimates of archaeal REs</a:t>
          </a:r>
        </a:p>
        <a:p>
          <a:r>
            <a:rPr lang="en-US" sz="1400" baseline="0"/>
            <a:t>-- Comparisons between a focal clade (Methanomicrobia, </a:t>
          </a:r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Halobacteriaceae, and </a:t>
          </a:r>
          <a:r>
            <a:rPr lang="en-US" sz="1400" baseline="0"/>
            <a:t>Thermoprotei) and the mean for the other Archaea</a:t>
          </a:r>
        </a:p>
        <a:p>
          <a:endParaRPr lang="en-US" sz="1400" baseline="0"/>
        </a:p>
        <a:p>
          <a:r>
            <a:rPr lang="en-US" sz="1400" baseline="0"/>
            <a:t>2. State frequencies - estimated equilibrium amino acid frequencies for Archaea</a:t>
          </a:r>
        </a:p>
        <a:p>
          <a:r>
            <a:rPr lang="en-US" sz="1400" baseline="0"/>
            <a:t>-- Comparisons similar to those for REs</a:t>
          </a:r>
          <a:endParaRPr 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F1CA7-3ADF-2A4B-800E-441698D976C2}">
  <dimension ref="A1:X191"/>
  <sheetViews>
    <sheetView zoomScale="125" workbookViewId="0">
      <pane xSplit="3" ySplit="1" topLeftCell="L2" activePane="bottomRight" state="frozen"/>
      <selection pane="topRight" activeCell="D1" sqref="D1"/>
      <selection pane="bottomLeft" activeCell="A2" sqref="A2"/>
      <selection pane="bottomRight"/>
    </sheetView>
  </sheetViews>
  <sheetFormatPr baseColWidth="10" defaultRowHeight="16" x14ac:dyDescent="0.2"/>
  <cols>
    <col min="1" max="3" width="12.33203125" customWidth="1"/>
    <col min="4" max="6" width="14.83203125" style="3" customWidth="1"/>
    <col min="7" max="7" width="16.83203125" style="3" customWidth="1"/>
    <col min="8" max="8" width="16.1640625" style="3" customWidth="1"/>
    <col min="9" max="9" width="5.6640625" customWidth="1"/>
    <col min="10" max="11" width="13" style="3" customWidth="1"/>
    <col min="12" max="12" width="6.1640625" customWidth="1"/>
    <col min="13" max="13" width="15.6640625" style="3" customWidth="1"/>
    <col min="14" max="14" width="15.33203125" style="3" customWidth="1"/>
    <col min="15" max="15" width="4.33203125" customWidth="1"/>
    <col min="16" max="16" width="16.1640625" style="3" customWidth="1"/>
    <col min="17" max="17" width="17.5" style="3" customWidth="1"/>
    <col min="18" max="18" width="6.1640625" customWidth="1"/>
    <col min="19" max="19" width="15.5" style="3" customWidth="1"/>
    <col min="20" max="20" width="16.6640625" style="3" customWidth="1"/>
    <col min="22" max="22" width="15.33203125" style="3" customWidth="1"/>
    <col min="23" max="23" width="17.5" style="3" customWidth="1"/>
    <col min="24" max="24" width="16.6640625" style="3" customWidth="1"/>
  </cols>
  <sheetData>
    <row r="1" spans="1:24" ht="51" x14ac:dyDescent="0.2">
      <c r="A1" s="1" t="s">
        <v>0</v>
      </c>
      <c r="B1" s="1" t="s">
        <v>1</v>
      </c>
      <c r="C1" s="1" t="s">
        <v>2</v>
      </c>
      <c r="D1" s="4" t="s">
        <v>193</v>
      </c>
      <c r="E1" s="4" t="s">
        <v>194</v>
      </c>
      <c r="F1" s="4" t="s">
        <v>195</v>
      </c>
      <c r="G1" s="4" t="s">
        <v>196</v>
      </c>
      <c r="H1" s="4" t="s">
        <v>197</v>
      </c>
      <c r="J1" s="4" t="s">
        <v>204</v>
      </c>
      <c r="K1" s="4" t="s">
        <v>240</v>
      </c>
      <c r="M1" s="4" t="s">
        <v>198</v>
      </c>
      <c r="N1" s="4" t="s">
        <v>199</v>
      </c>
      <c r="P1" s="4" t="s">
        <v>200</v>
      </c>
      <c r="Q1" s="4" t="s">
        <v>201</v>
      </c>
      <c r="S1" s="4" t="s">
        <v>202</v>
      </c>
      <c r="T1" s="4" t="s">
        <v>203</v>
      </c>
      <c r="V1" s="4" t="s">
        <v>241</v>
      </c>
      <c r="W1" s="4" t="s">
        <v>242</v>
      </c>
      <c r="X1" s="4" t="s">
        <v>243</v>
      </c>
    </row>
    <row r="2" spans="1:24" x14ac:dyDescent="0.2">
      <c r="A2" s="2">
        <v>168</v>
      </c>
      <c r="B2" s="2" t="s">
        <v>170</v>
      </c>
      <c r="C2" s="2">
        <v>2</v>
      </c>
      <c r="D2" s="5">
        <v>6.8101999999999995E-4</v>
      </c>
      <c r="E2" s="5">
        <v>6.4052900000000003E-4</v>
      </c>
      <c r="F2" s="5">
        <v>4.4563600000000001E-4</v>
      </c>
      <c r="G2" s="5">
        <v>4.4950699999999998E-4</v>
      </c>
      <c r="H2" s="5">
        <v>2.7934699999999999E-4</v>
      </c>
      <c r="J2" s="3">
        <v>4.9920780000000005E-4</v>
      </c>
      <c r="K2" s="3">
        <v>3.5271428320425525E-4</v>
      </c>
      <c r="M2" s="3">
        <v>4.6387749999999997E-4</v>
      </c>
      <c r="N2" s="3">
        <v>1.7665150000000006E-4</v>
      </c>
      <c r="P2" s="3">
        <v>2.7250554749999999E-2</v>
      </c>
      <c r="Q2" s="3">
        <v>-2.697120775E-2</v>
      </c>
      <c r="S2" s="3">
        <v>5.1163300000000005E-4</v>
      </c>
      <c r="T2" s="3">
        <v>-6.2126000000000076E-5</v>
      </c>
      <c r="V2" s="3">
        <v>2.8781471679574478E-4</v>
      </c>
      <c r="W2" s="3">
        <v>-7.3367283204255258E-5</v>
      </c>
      <c r="X2" s="3">
        <v>9.6792716795744726E-5</v>
      </c>
    </row>
    <row r="3" spans="1:24" x14ac:dyDescent="0.2">
      <c r="A3" s="2">
        <v>182</v>
      </c>
      <c r="B3" s="2" t="s">
        <v>184</v>
      </c>
      <c r="C3" s="2">
        <v>1</v>
      </c>
      <c r="D3" s="5">
        <v>7.5119699999999998E-3</v>
      </c>
      <c r="E3" s="5">
        <v>6.5045370000000003E-3</v>
      </c>
      <c r="F3" s="5">
        <v>6.6152930000000004E-3</v>
      </c>
      <c r="G3" s="5">
        <v>6.201771E-3</v>
      </c>
      <c r="H3" s="5">
        <v>1.0463429999999999E-2</v>
      </c>
      <c r="J3" s="3">
        <v>7.4594001999999989E-3</v>
      </c>
      <c r="K3" s="3">
        <v>8.6286247247886281E-3</v>
      </c>
      <c r="M3" s="3">
        <v>7.6981160000000005E-3</v>
      </c>
      <c r="N3" s="3">
        <v>-1.1935790000000002E-3</v>
      </c>
      <c r="P3" s="3">
        <v>3.1932102875E-2</v>
      </c>
      <c r="Q3" s="3">
        <v>-2.1468672875000001E-2</v>
      </c>
      <c r="S3" s="3">
        <v>7.7738075000000004E-3</v>
      </c>
      <c r="T3" s="3">
        <v>-1.5720365000000004E-3</v>
      </c>
      <c r="V3" s="3">
        <v>-2.1240877247886277E-3</v>
      </c>
      <c r="W3" s="3">
        <v>1.8348052752113712E-3</v>
      </c>
      <c r="X3" s="3">
        <v>-2.4268537247886281E-3</v>
      </c>
    </row>
    <row r="4" spans="1:24" x14ac:dyDescent="0.2">
      <c r="A4" s="2">
        <v>163</v>
      </c>
      <c r="B4" s="2" t="s">
        <v>165</v>
      </c>
      <c r="C4" s="2">
        <v>2</v>
      </c>
      <c r="D4" s="5">
        <v>8.1400000000000005E-4</v>
      </c>
      <c r="E4" s="5">
        <v>1.206019E-3</v>
      </c>
      <c r="F4" s="5">
        <v>8.8769900000000004E-4</v>
      </c>
      <c r="G4" s="5">
        <v>4.6246699999999999E-4</v>
      </c>
      <c r="H4" s="5">
        <v>5.2484999999999999E-4</v>
      </c>
      <c r="J4" s="3">
        <v>7.7900699999999996E-4</v>
      </c>
      <c r="K4" s="3">
        <v>6.5731584448426562E-4</v>
      </c>
      <c r="M4" s="3">
        <v>6.7225399999999995E-4</v>
      </c>
      <c r="N4" s="3">
        <v>5.3376500000000006E-4</v>
      </c>
      <c r="P4" s="3">
        <v>1.9495510875E-2</v>
      </c>
      <c r="Q4" s="3">
        <v>-1.8970660875E-2</v>
      </c>
      <c r="S4" s="3">
        <v>8.58142E-4</v>
      </c>
      <c r="T4" s="3">
        <v>-3.9567500000000001E-4</v>
      </c>
      <c r="V4" s="3">
        <v>5.487031555157344E-4</v>
      </c>
      <c r="W4" s="3">
        <v>-1.3246584448426562E-4</v>
      </c>
      <c r="X4" s="3">
        <v>-1.9484884448426563E-4</v>
      </c>
    </row>
    <row r="5" spans="1:24" x14ac:dyDescent="0.2">
      <c r="A5" s="2">
        <v>137</v>
      </c>
      <c r="B5" s="2" t="s">
        <v>139</v>
      </c>
      <c r="C5" s="2">
        <v>2</v>
      </c>
      <c r="D5" s="5">
        <v>7.1100000000000004E-4</v>
      </c>
      <c r="E5" s="5">
        <v>7.6179399999999999E-4</v>
      </c>
      <c r="F5" s="5">
        <v>1.2326660000000001E-3</v>
      </c>
      <c r="G5" s="5">
        <v>7.2499999999999995E-4</v>
      </c>
      <c r="H5" s="5">
        <v>1.15E-3</v>
      </c>
      <c r="J5" s="3">
        <v>9.1609199999999997E-4</v>
      </c>
      <c r="K5" s="3">
        <v>9.3523904975903536E-4</v>
      </c>
      <c r="M5" s="3">
        <v>9.5466650000000002E-4</v>
      </c>
      <c r="N5" s="3">
        <v>-1.9287250000000003E-4</v>
      </c>
      <c r="P5" s="3">
        <v>1.6144698374999999E-2</v>
      </c>
      <c r="Q5" s="3">
        <v>-1.4994698374999999E-2</v>
      </c>
      <c r="S5" s="3">
        <v>9.6386499999999995E-4</v>
      </c>
      <c r="T5" s="3">
        <v>-2.38865E-4</v>
      </c>
      <c r="V5" s="3">
        <v>-1.7344504975903537E-4</v>
      </c>
      <c r="W5" s="3">
        <v>2.1476095024096462E-4</v>
      </c>
      <c r="X5" s="3">
        <v>-2.1023904975903541E-4</v>
      </c>
    </row>
    <row r="6" spans="1:24" x14ac:dyDescent="0.2">
      <c r="A6" s="2">
        <v>78</v>
      </c>
      <c r="B6" s="2" t="s">
        <v>80</v>
      </c>
      <c r="C6" s="2">
        <v>1</v>
      </c>
      <c r="D6" s="5">
        <v>3.1099999999999999E-3</v>
      </c>
      <c r="E6" s="5">
        <v>3.1865410000000002E-3</v>
      </c>
      <c r="F6" s="5">
        <v>2.7799999999999999E-3</v>
      </c>
      <c r="G6" s="5">
        <v>3.8568700000000001E-3</v>
      </c>
      <c r="H6" s="5">
        <v>6.1900000000000002E-3</v>
      </c>
      <c r="J6" s="3">
        <v>3.8246821999999999E-3</v>
      </c>
      <c r="K6" s="3">
        <v>2.9436404977125873E-3</v>
      </c>
      <c r="M6" s="3">
        <v>3.9842174999999997E-3</v>
      </c>
      <c r="N6" s="3">
        <v>-7.976764999999995E-4</v>
      </c>
      <c r="P6" s="3">
        <v>1.8630935625000001E-2</v>
      </c>
      <c r="Q6" s="3">
        <v>-1.2440935625E-2</v>
      </c>
      <c r="S6" s="3">
        <v>3.8166352500000004E-3</v>
      </c>
      <c r="T6" s="3">
        <v>4.0234749999999708E-5</v>
      </c>
      <c r="V6" s="3">
        <v>2.4290050228741294E-4</v>
      </c>
      <c r="W6" s="3">
        <v>3.2463595022874129E-3</v>
      </c>
      <c r="X6" s="3">
        <v>9.1322950228741283E-4</v>
      </c>
    </row>
    <row r="7" spans="1:24" x14ac:dyDescent="0.2">
      <c r="A7" s="2">
        <v>20</v>
      </c>
      <c r="B7" s="2" t="s">
        <v>22</v>
      </c>
      <c r="C7" s="2">
        <v>3</v>
      </c>
      <c r="D7" s="5">
        <v>1.0900000000000001E-5</v>
      </c>
      <c r="E7" s="5">
        <v>8.6799999999999999E-7</v>
      </c>
      <c r="F7" s="5">
        <v>2.2099999999999998E-5</v>
      </c>
      <c r="G7" s="5">
        <v>4.4499999999999997E-6</v>
      </c>
      <c r="H7" s="5">
        <v>1.06E-5</v>
      </c>
      <c r="J7" s="3">
        <v>9.783599999999999E-6</v>
      </c>
      <c r="K7" s="3">
        <v>6.273721320468743E-6</v>
      </c>
      <c r="M7" s="3">
        <v>1.2012500000000001E-5</v>
      </c>
      <c r="N7" s="3">
        <v>-1.1144500000000001E-5</v>
      </c>
      <c r="P7" s="3">
        <v>1.1952335125E-2</v>
      </c>
      <c r="Q7" s="3">
        <v>-1.1941735125E-2</v>
      </c>
      <c r="S7" s="3">
        <v>1.1116999999999999E-5</v>
      </c>
      <c r="T7" s="3">
        <v>-6.666999999999999E-6</v>
      </c>
      <c r="V7" s="3">
        <v>-5.405721320468743E-6</v>
      </c>
      <c r="W7" s="3">
        <v>4.3262786795312572E-6</v>
      </c>
      <c r="X7" s="3">
        <v>-1.8237213204687432E-6</v>
      </c>
    </row>
    <row r="8" spans="1:24" x14ac:dyDescent="0.2">
      <c r="A8" s="2">
        <v>7</v>
      </c>
      <c r="B8" s="2" t="s">
        <v>9</v>
      </c>
      <c r="C8" s="2">
        <v>2</v>
      </c>
      <c r="D8" s="5">
        <v>2.0799999999999999E-2</v>
      </c>
      <c r="E8" s="5">
        <v>1.1795699999999999E-2</v>
      </c>
      <c r="F8" s="5">
        <v>1.04831E-2</v>
      </c>
      <c r="G8" s="5">
        <v>1.4125083E-2</v>
      </c>
      <c r="H8" s="5">
        <v>9.3799999999999994E-3</v>
      </c>
      <c r="J8" s="3">
        <v>1.33167766E-2</v>
      </c>
      <c r="K8" s="3">
        <v>1.2881306281160123E-2</v>
      </c>
      <c r="M8" s="3">
        <v>1.3697045750000001E-2</v>
      </c>
      <c r="N8" s="3">
        <v>-1.9013457500000018E-3</v>
      </c>
      <c r="P8" s="3">
        <v>2.0822220624999999E-2</v>
      </c>
      <c r="Q8" s="3">
        <v>-1.1442220624999999E-2</v>
      </c>
      <c r="S8" s="3">
        <v>1.31147E-2</v>
      </c>
      <c r="T8" s="3">
        <v>1.0103830000000001E-3</v>
      </c>
      <c r="V8" s="3">
        <v>-1.0856062811601241E-3</v>
      </c>
      <c r="W8" s="3">
        <v>-3.5013062811601239E-3</v>
      </c>
      <c r="X8" s="3">
        <v>1.2437767188398768E-3</v>
      </c>
    </row>
    <row r="9" spans="1:24" x14ac:dyDescent="0.2">
      <c r="A9" s="2">
        <v>35</v>
      </c>
      <c r="B9" s="2" t="s">
        <v>37</v>
      </c>
      <c r="C9" s="2">
        <v>2</v>
      </c>
      <c r="D9" s="5">
        <v>1.4300000000000001E-3</v>
      </c>
      <c r="E9" s="5">
        <v>1.554569E-3</v>
      </c>
      <c r="F9" s="5">
        <v>1.6179009999999999E-3</v>
      </c>
      <c r="G9" s="5">
        <v>8.6799999999999996E-4</v>
      </c>
      <c r="H9" s="5">
        <v>1.2658770000000001E-3</v>
      </c>
      <c r="J9" s="3">
        <v>1.3472694E-3</v>
      </c>
      <c r="K9" s="3">
        <v>1.3664545014205073E-3</v>
      </c>
      <c r="M9" s="3">
        <v>1.2954445000000001E-3</v>
      </c>
      <c r="N9" s="3">
        <v>2.5912449999999985E-4</v>
      </c>
      <c r="P9" s="3">
        <v>1.2513101625000002E-2</v>
      </c>
      <c r="Q9" s="3">
        <v>-1.1247224625000002E-2</v>
      </c>
      <c r="S9" s="3">
        <v>1.4670867500000001E-3</v>
      </c>
      <c r="T9" s="3">
        <v>-5.9908675000000012E-4</v>
      </c>
      <c r="V9" s="3">
        <v>1.8811449857949266E-4</v>
      </c>
      <c r="W9" s="3">
        <v>-1.0057750142050724E-4</v>
      </c>
      <c r="X9" s="3">
        <v>-4.9845450142050739E-4</v>
      </c>
    </row>
    <row r="10" spans="1:24" x14ac:dyDescent="0.2">
      <c r="A10" s="2">
        <v>107</v>
      </c>
      <c r="B10" s="2" t="s">
        <v>109</v>
      </c>
      <c r="C10" s="2">
        <v>1</v>
      </c>
      <c r="D10" s="5">
        <v>3.6099999999999999E-3</v>
      </c>
      <c r="E10" s="5">
        <v>4.4928499999999996E-3</v>
      </c>
      <c r="F10" s="5">
        <v>3.7685040000000002E-3</v>
      </c>
      <c r="G10" s="5">
        <v>3.924889E-3</v>
      </c>
      <c r="H10" s="5">
        <v>4.0804140000000001E-3</v>
      </c>
      <c r="J10" s="3">
        <v>3.9753314000000005E-3</v>
      </c>
      <c r="K10" s="3">
        <v>3.7123733522352723E-3</v>
      </c>
      <c r="M10" s="3">
        <v>3.8459517499999998E-3</v>
      </c>
      <c r="N10" s="3">
        <v>6.4689824999999979E-4</v>
      </c>
      <c r="P10" s="3">
        <v>1.52533575E-2</v>
      </c>
      <c r="Q10" s="3">
        <v>-1.1172943500000001E-2</v>
      </c>
      <c r="S10" s="3">
        <v>3.9879420000000004E-3</v>
      </c>
      <c r="T10" s="3">
        <v>-6.3053000000000414E-5</v>
      </c>
      <c r="V10" s="3">
        <v>7.8047664776472727E-4</v>
      </c>
      <c r="W10" s="3">
        <v>3.6804064776472774E-4</v>
      </c>
      <c r="X10" s="3">
        <v>2.1251564776472763E-4</v>
      </c>
    </row>
    <row r="11" spans="1:24" x14ac:dyDescent="0.2">
      <c r="A11" s="2">
        <v>32</v>
      </c>
      <c r="B11" s="2" t="s">
        <v>34</v>
      </c>
      <c r="C11" s="2">
        <v>1</v>
      </c>
      <c r="D11" s="5">
        <v>3.46E-3</v>
      </c>
      <c r="E11" s="5">
        <v>3.9053299999999998E-3</v>
      </c>
      <c r="F11" s="5">
        <v>4.5207210000000001E-3</v>
      </c>
      <c r="G11" s="5">
        <v>2.1199999999999999E-3</v>
      </c>
      <c r="H11" s="5">
        <v>2.1035429999999998E-3</v>
      </c>
      <c r="J11" s="3">
        <v>3.2219188000000001E-3</v>
      </c>
      <c r="K11" s="3">
        <v>3.4911025387090091E-3</v>
      </c>
      <c r="M11" s="3">
        <v>3.0510659999999998E-3</v>
      </c>
      <c r="N11" s="3">
        <v>8.5426399999999998E-4</v>
      </c>
      <c r="P11" s="3">
        <v>1.3131667750000001E-2</v>
      </c>
      <c r="Q11" s="3">
        <v>-1.1028124750000002E-2</v>
      </c>
      <c r="S11" s="3">
        <v>3.4973984999999998E-3</v>
      </c>
      <c r="T11" s="3">
        <v>-1.3773984999999999E-3</v>
      </c>
      <c r="V11" s="3">
        <v>4.1422746129099073E-4</v>
      </c>
      <c r="W11" s="3">
        <v>-1.3875595387090093E-3</v>
      </c>
      <c r="X11" s="3">
        <v>-1.3711025387090092E-3</v>
      </c>
    </row>
    <row r="12" spans="1:24" x14ac:dyDescent="0.2">
      <c r="A12" s="2">
        <v>56</v>
      </c>
      <c r="B12" s="2" t="s">
        <v>58</v>
      </c>
      <c r="C12" s="2">
        <v>2</v>
      </c>
      <c r="D12" s="5">
        <v>1.6800000000000001E-3</v>
      </c>
      <c r="E12" s="5">
        <v>1.661275E-3</v>
      </c>
      <c r="F12" s="5">
        <v>1.82E-3</v>
      </c>
      <c r="G12" s="5">
        <v>2.0400000000000001E-3</v>
      </c>
      <c r="H12" s="5">
        <v>2.2399999999999998E-3</v>
      </c>
      <c r="J12" s="3">
        <v>1.8882549999999997E-3</v>
      </c>
      <c r="K12" s="3">
        <v>2.4961000487168255E-3</v>
      </c>
      <c r="M12" s="3">
        <v>1.9449999999999999E-3</v>
      </c>
      <c r="N12" s="3">
        <v>-2.8372499999999986E-4</v>
      </c>
      <c r="P12" s="3">
        <v>1.2963352375000001E-2</v>
      </c>
      <c r="Q12" s="3">
        <v>-1.0723352375000002E-2</v>
      </c>
      <c r="S12" s="3">
        <v>1.8503187499999999E-3</v>
      </c>
      <c r="T12" s="3">
        <v>1.8968125000000022E-4</v>
      </c>
      <c r="V12" s="3">
        <v>-8.3482504871682547E-4</v>
      </c>
      <c r="W12" s="3">
        <v>-2.561000487168257E-4</v>
      </c>
      <c r="X12" s="3">
        <v>-4.5610004871682536E-4</v>
      </c>
    </row>
    <row r="13" spans="1:24" x14ac:dyDescent="0.2">
      <c r="A13" s="2">
        <v>90</v>
      </c>
      <c r="B13" s="2" t="s">
        <v>92</v>
      </c>
      <c r="C13" s="2">
        <v>3</v>
      </c>
      <c r="D13" s="5">
        <v>1.6025999999999999E-4</v>
      </c>
      <c r="E13" s="5">
        <v>5.0300000000000003E-5</v>
      </c>
      <c r="F13" s="5">
        <v>1.4999999999999999E-4</v>
      </c>
      <c r="G13" s="5">
        <v>4.7500000000000003E-5</v>
      </c>
      <c r="H13" s="5">
        <v>1.63E-5</v>
      </c>
      <c r="J13" s="3">
        <v>8.487200000000001E-5</v>
      </c>
      <c r="K13" s="3">
        <v>7.9832267070094356E-5</v>
      </c>
      <c r="M13" s="3">
        <v>9.3515000000000002E-5</v>
      </c>
      <c r="N13" s="3">
        <v>-4.3214999999999999E-5</v>
      </c>
      <c r="P13" s="3">
        <v>8.5284833749999997E-3</v>
      </c>
      <c r="Q13" s="3">
        <v>-8.5121833749999994E-3</v>
      </c>
      <c r="S13" s="3">
        <v>9.4215000000000005E-5</v>
      </c>
      <c r="T13" s="3">
        <v>-4.6715000000000003E-5</v>
      </c>
      <c r="V13" s="3">
        <v>-2.9532267070094353E-5</v>
      </c>
      <c r="W13" s="3">
        <v>-6.3532267070094353E-5</v>
      </c>
      <c r="X13" s="3">
        <v>-3.2332267070094353E-5</v>
      </c>
    </row>
    <row r="14" spans="1:24" x14ac:dyDescent="0.2">
      <c r="A14" s="2">
        <v>173</v>
      </c>
      <c r="B14" s="2" t="s">
        <v>175</v>
      </c>
      <c r="C14" s="2">
        <v>2</v>
      </c>
      <c r="D14" s="5">
        <v>8.6899999999999998E-4</v>
      </c>
      <c r="E14" s="5">
        <v>7.9468799999999999E-4</v>
      </c>
      <c r="F14" s="5">
        <v>8.5630799999999996E-4</v>
      </c>
      <c r="G14" s="5">
        <v>4.6299999999999998E-4</v>
      </c>
      <c r="H14" s="5">
        <v>5.2499999999999997E-4</v>
      </c>
      <c r="J14" s="3">
        <v>7.0159919999999998E-4</v>
      </c>
      <c r="K14" s="3">
        <v>6.7566613932105318E-4</v>
      </c>
      <c r="M14" s="3">
        <v>6.7832699999999994E-4</v>
      </c>
      <c r="N14" s="3">
        <v>1.1636100000000005E-4</v>
      </c>
      <c r="P14" s="3">
        <v>7.8525306250000013E-3</v>
      </c>
      <c r="Q14" s="3">
        <v>-7.327530625000001E-3</v>
      </c>
      <c r="S14" s="3">
        <v>7.6124899999999998E-4</v>
      </c>
      <c r="T14" s="3">
        <v>-2.98249E-4</v>
      </c>
      <c r="V14" s="3">
        <v>1.1902186067894681E-4</v>
      </c>
      <c r="W14" s="3">
        <v>-1.5066613932105321E-4</v>
      </c>
      <c r="X14" s="3">
        <v>-2.126661393210532E-4</v>
      </c>
    </row>
    <row r="15" spans="1:24" x14ac:dyDescent="0.2">
      <c r="A15" s="2">
        <v>151</v>
      </c>
      <c r="B15" s="2" t="s">
        <v>153</v>
      </c>
      <c r="C15" s="2">
        <v>2</v>
      </c>
      <c r="D15" s="5">
        <v>4.4129999999999999E-4</v>
      </c>
      <c r="E15" s="5">
        <v>1.0703259999999999E-3</v>
      </c>
      <c r="F15" s="5">
        <v>3.2095700000000002E-4</v>
      </c>
      <c r="G15" s="5">
        <v>6.28683E-4</v>
      </c>
      <c r="H15" s="5">
        <v>8.8909000000000004E-4</v>
      </c>
      <c r="J15" s="3">
        <v>6.7007119999999991E-4</v>
      </c>
      <c r="K15" s="3">
        <v>5.7279817714962181E-4</v>
      </c>
      <c r="M15" s="3">
        <v>5.7000750000000004E-4</v>
      </c>
      <c r="N15" s="3">
        <v>5.0031849999999988E-4</v>
      </c>
      <c r="P15" s="3">
        <v>7.6008991250000003E-3</v>
      </c>
      <c r="Q15" s="3">
        <v>-6.7118091249999999E-3</v>
      </c>
      <c r="S15" s="3">
        <v>6.8041824999999999E-4</v>
      </c>
      <c r="T15" s="3">
        <v>-5.1735249999999996E-5</v>
      </c>
      <c r="V15" s="3">
        <v>4.9752782285037811E-4</v>
      </c>
      <c r="W15" s="3">
        <v>3.1629182285037823E-4</v>
      </c>
      <c r="X15" s="3">
        <v>5.588482285037819E-5</v>
      </c>
    </row>
    <row r="16" spans="1:24" x14ac:dyDescent="0.2">
      <c r="A16" s="2">
        <v>172</v>
      </c>
      <c r="B16" s="2" t="s">
        <v>174</v>
      </c>
      <c r="C16" s="2">
        <v>1</v>
      </c>
      <c r="D16" s="5">
        <v>1.6400000000000001E-2</v>
      </c>
      <c r="E16" s="5">
        <v>1.5277321E-2</v>
      </c>
      <c r="F16" s="5">
        <v>1.5686674000000001E-2</v>
      </c>
      <c r="G16" s="5">
        <v>1.2473254E-2</v>
      </c>
      <c r="H16" s="5">
        <v>9.9100000000000004E-3</v>
      </c>
      <c r="J16" s="3">
        <v>1.3949449800000003E-2</v>
      </c>
      <c r="K16" s="3">
        <v>1.1224909348128491E-2</v>
      </c>
      <c r="M16" s="3">
        <v>1.3617482E-2</v>
      </c>
      <c r="N16" s="3">
        <v>1.6598389999999998E-3</v>
      </c>
      <c r="P16" s="3">
        <v>1.6408441999999999E-2</v>
      </c>
      <c r="Q16" s="3">
        <v>-6.4984419999999984E-3</v>
      </c>
      <c r="S16" s="3">
        <v>1.4318498750000002E-2</v>
      </c>
      <c r="T16" s="3">
        <v>-1.8452447500000024E-3</v>
      </c>
      <c r="V16" s="3">
        <v>4.0524116518715087E-3</v>
      </c>
      <c r="W16" s="3">
        <v>-1.3149093481284908E-3</v>
      </c>
      <c r="X16" s="3">
        <v>1.2483446518715084E-3</v>
      </c>
    </row>
    <row r="17" spans="1:24" x14ac:dyDescent="0.2">
      <c r="A17" s="2">
        <v>109</v>
      </c>
      <c r="B17" s="2" t="s">
        <v>111</v>
      </c>
      <c r="C17" s="2">
        <v>2</v>
      </c>
      <c r="D17" s="5">
        <v>5.4900000000000001E-3</v>
      </c>
      <c r="E17" s="5">
        <v>6.8062590000000003E-3</v>
      </c>
      <c r="F17" s="5">
        <v>4.9226579999999999E-3</v>
      </c>
      <c r="G17" s="5">
        <v>5.2012619999999999E-3</v>
      </c>
      <c r="H17" s="5">
        <v>5.7499999999999999E-3</v>
      </c>
      <c r="J17" s="3">
        <v>5.6340357999999993E-3</v>
      </c>
      <c r="K17" s="3">
        <v>5.290429541030481E-3</v>
      </c>
      <c r="M17" s="3">
        <v>5.3409800000000004E-3</v>
      </c>
      <c r="N17" s="3">
        <v>1.4652789999999999E-3</v>
      </c>
      <c r="P17" s="3">
        <v>1.1991946749999998E-2</v>
      </c>
      <c r="Q17" s="3">
        <v>-6.2419467499999978E-3</v>
      </c>
      <c r="S17" s="3">
        <v>5.7422292499999996E-3</v>
      </c>
      <c r="T17" s="3">
        <v>-5.4096724999999971E-4</v>
      </c>
      <c r="V17" s="3">
        <v>1.5158294589695193E-3</v>
      </c>
      <c r="W17" s="3">
        <v>4.5957045896951893E-4</v>
      </c>
      <c r="X17" s="3">
        <v>-8.9167541030481072E-5</v>
      </c>
    </row>
    <row r="18" spans="1:24" x14ac:dyDescent="0.2">
      <c r="A18" s="2">
        <v>22</v>
      </c>
      <c r="B18" s="2" t="s">
        <v>24</v>
      </c>
      <c r="C18" s="2">
        <v>1</v>
      </c>
      <c r="D18" s="5">
        <v>1.0810999999999999E-2</v>
      </c>
      <c r="E18" s="5">
        <v>1.0527277E-2</v>
      </c>
      <c r="F18" s="5">
        <v>1.1454149E-2</v>
      </c>
      <c r="G18" s="5">
        <v>1.06E-2</v>
      </c>
      <c r="H18" s="5">
        <v>9.0092379999999993E-3</v>
      </c>
      <c r="J18" s="3">
        <v>1.04803328E-2</v>
      </c>
      <c r="K18" s="3">
        <v>9.8581001725904626E-3</v>
      </c>
      <c r="M18" s="3">
        <v>1.046859675E-2</v>
      </c>
      <c r="N18" s="3">
        <v>5.8680250000000059E-5</v>
      </c>
      <c r="P18" s="3">
        <v>1.48036795E-2</v>
      </c>
      <c r="Q18" s="3">
        <v>-5.7944415000000006E-3</v>
      </c>
      <c r="S18" s="3">
        <v>1.0450416000000001E-2</v>
      </c>
      <c r="T18" s="3">
        <v>1.4958399999999948E-4</v>
      </c>
      <c r="V18" s="3">
        <v>6.6917682740953721E-4</v>
      </c>
      <c r="W18" s="3">
        <v>-8.4886217259046333E-4</v>
      </c>
      <c r="X18" s="3">
        <v>7.4189982740953744E-4</v>
      </c>
    </row>
    <row r="19" spans="1:24" x14ac:dyDescent="0.2">
      <c r="A19" s="2">
        <v>111</v>
      </c>
      <c r="B19" s="2" t="s">
        <v>113</v>
      </c>
      <c r="C19" s="2">
        <v>2</v>
      </c>
      <c r="D19" s="5">
        <v>5.8999999999999999E-3</v>
      </c>
      <c r="E19" s="5">
        <v>1.0245225E-2</v>
      </c>
      <c r="F19" s="5">
        <v>4.8030149999999999E-3</v>
      </c>
      <c r="G19" s="5">
        <v>5.3099999999999996E-3</v>
      </c>
      <c r="H19" s="5">
        <v>4.4000000000000003E-3</v>
      </c>
      <c r="J19" s="3">
        <v>6.131648E-3</v>
      </c>
      <c r="K19" s="3">
        <v>5.2101029076602979E-3</v>
      </c>
      <c r="M19" s="3">
        <v>5.1032537499999999E-3</v>
      </c>
      <c r="N19" s="3">
        <v>5.1419712500000003E-3</v>
      </c>
      <c r="P19" s="3">
        <v>1.0119901374999999E-2</v>
      </c>
      <c r="Q19" s="3">
        <v>-5.7199013749999984E-3</v>
      </c>
      <c r="S19" s="3">
        <v>6.3370600000000003E-3</v>
      </c>
      <c r="T19" s="3">
        <v>-1.0270600000000006E-3</v>
      </c>
      <c r="V19" s="3">
        <v>5.0351220923397022E-3</v>
      </c>
      <c r="W19" s="3">
        <v>-8.1010290766029766E-4</v>
      </c>
      <c r="X19" s="3">
        <v>9.989709233970169E-5</v>
      </c>
    </row>
    <row r="20" spans="1:24" x14ac:dyDescent="0.2">
      <c r="A20" s="2">
        <v>189</v>
      </c>
      <c r="B20" s="2" t="s">
        <v>191</v>
      </c>
      <c r="C20" s="2">
        <v>2</v>
      </c>
      <c r="D20" s="5">
        <v>8.0988999999999996E-4</v>
      </c>
      <c r="E20" s="5">
        <v>5.8551499999999999E-4</v>
      </c>
      <c r="F20" s="5">
        <v>7.7769199999999997E-4</v>
      </c>
      <c r="G20" s="5">
        <v>7.0130699999999997E-4</v>
      </c>
      <c r="H20" s="5">
        <v>7.5473999999999995E-4</v>
      </c>
      <c r="J20" s="3">
        <v>7.2582879999999992E-4</v>
      </c>
      <c r="K20" s="3">
        <v>8.7140639996945428E-4</v>
      </c>
      <c r="M20" s="3">
        <v>7.6090724999999988E-4</v>
      </c>
      <c r="N20" s="3">
        <v>-1.7539224999999989E-4</v>
      </c>
      <c r="P20" s="3">
        <v>6.4238743749999994E-3</v>
      </c>
      <c r="Q20" s="3">
        <v>-5.6691343749999991E-3</v>
      </c>
      <c r="S20" s="3">
        <v>7.3195924999999989E-4</v>
      </c>
      <c r="T20" s="3">
        <v>-3.0652249999999913E-5</v>
      </c>
      <c r="V20" s="3">
        <v>-2.8589139996945429E-4</v>
      </c>
      <c r="W20" s="3">
        <v>-1.1666639996945434E-4</v>
      </c>
      <c r="X20" s="3">
        <v>-1.7009939996945431E-4</v>
      </c>
    </row>
    <row r="21" spans="1:24" x14ac:dyDescent="0.2">
      <c r="A21" s="2">
        <v>59</v>
      </c>
      <c r="B21" s="2" t="s">
        <v>61</v>
      </c>
      <c r="C21" s="2">
        <v>2</v>
      </c>
      <c r="D21" s="5">
        <v>9.7499999999999996E-4</v>
      </c>
      <c r="E21" s="5">
        <v>5.6729000000000003E-4</v>
      </c>
      <c r="F21" s="5">
        <v>1.568423E-3</v>
      </c>
      <c r="G21" s="5">
        <v>7.5002300000000005E-4</v>
      </c>
      <c r="H21" s="5">
        <v>4.9899999999999999E-4</v>
      </c>
      <c r="J21" s="3">
        <v>8.7194720000000005E-4</v>
      </c>
      <c r="K21" s="3">
        <v>7.9831289519186803E-4</v>
      </c>
      <c r="M21" s="3">
        <v>9.4811150000000002E-4</v>
      </c>
      <c r="N21" s="3">
        <v>-3.808215E-4</v>
      </c>
      <c r="P21" s="3">
        <v>5.6407113749999994E-3</v>
      </c>
      <c r="Q21" s="3">
        <v>-5.1417113749999991E-3</v>
      </c>
      <c r="S21" s="3">
        <v>9.0242825000000002E-4</v>
      </c>
      <c r="T21" s="3">
        <v>-1.5240524999999997E-4</v>
      </c>
      <c r="V21" s="3">
        <v>-2.3102289519186801E-4</v>
      </c>
      <c r="W21" s="3">
        <v>-2.9931289519186804E-4</v>
      </c>
      <c r="X21" s="3">
        <v>-4.8289895191867978E-5</v>
      </c>
    </row>
    <row r="22" spans="1:24" x14ac:dyDescent="0.2">
      <c r="A22" s="2">
        <v>73</v>
      </c>
      <c r="B22" s="2" t="s">
        <v>75</v>
      </c>
      <c r="C22" s="2">
        <v>2</v>
      </c>
      <c r="D22" s="5">
        <v>1.0499999999999999E-3</v>
      </c>
      <c r="E22" s="5">
        <v>1.435417E-3</v>
      </c>
      <c r="F22" s="5">
        <v>8.9927099999999999E-4</v>
      </c>
      <c r="G22" s="5">
        <v>6.9501000000000003E-4</v>
      </c>
      <c r="H22" s="5">
        <v>1.60567E-4</v>
      </c>
      <c r="J22" s="3">
        <v>8.480530000000002E-4</v>
      </c>
      <c r="K22" s="3">
        <v>6.0100734691137688E-4</v>
      </c>
      <c r="M22" s="3">
        <v>7.0121199999999999E-4</v>
      </c>
      <c r="N22" s="3">
        <v>7.3420500000000004E-4</v>
      </c>
      <c r="P22" s="3">
        <v>4.969069500000001E-3</v>
      </c>
      <c r="Q22" s="3">
        <v>-4.8085025000000007E-3</v>
      </c>
      <c r="S22" s="3">
        <v>8.8631375000000005E-4</v>
      </c>
      <c r="T22" s="3">
        <v>-1.9130375000000002E-4</v>
      </c>
      <c r="V22" s="3">
        <v>8.3440965308862315E-4</v>
      </c>
      <c r="W22" s="3">
        <v>-4.4044034691137685E-4</v>
      </c>
      <c r="X22" s="3">
        <v>9.4002653088623152E-5</v>
      </c>
    </row>
    <row r="23" spans="1:24" x14ac:dyDescent="0.2">
      <c r="A23" s="2">
        <v>23</v>
      </c>
      <c r="B23" s="2" t="s">
        <v>25</v>
      </c>
      <c r="C23" s="2">
        <v>1</v>
      </c>
      <c r="D23" s="5">
        <v>2.4909099999999998E-3</v>
      </c>
      <c r="E23" s="5">
        <v>2.1225179999999999E-3</v>
      </c>
      <c r="F23" s="5">
        <v>3.3092130000000001E-3</v>
      </c>
      <c r="G23" s="5">
        <v>2.137838E-3</v>
      </c>
      <c r="H23" s="5">
        <v>1.888256E-3</v>
      </c>
      <c r="J23" s="3">
        <v>2.3897469999999998E-3</v>
      </c>
      <c r="K23" s="3">
        <v>2.1564328395019088E-3</v>
      </c>
      <c r="M23" s="3">
        <v>2.45655425E-3</v>
      </c>
      <c r="N23" s="3">
        <v>-3.340362500000001E-4</v>
      </c>
      <c r="P23" s="3">
        <v>6.6816131249999994E-3</v>
      </c>
      <c r="Q23" s="3">
        <v>-4.7933571249999998E-3</v>
      </c>
      <c r="S23" s="3">
        <v>2.4527242499999997E-3</v>
      </c>
      <c r="T23" s="3">
        <v>-3.1488624999999977E-4</v>
      </c>
      <c r="V23" s="3">
        <v>-3.3914839501908867E-5</v>
      </c>
      <c r="W23" s="3">
        <v>-2.6817683950190871E-4</v>
      </c>
      <c r="X23" s="3">
        <v>-1.8594839501908777E-5</v>
      </c>
    </row>
    <row r="24" spans="1:24" x14ac:dyDescent="0.2">
      <c r="A24" s="2">
        <v>134</v>
      </c>
      <c r="B24" s="2" t="s">
        <v>136</v>
      </c>
      <c r="C24" s="2">
        <v>2</v>
      </c>
      <c r="D24" s="5">
        <v>1.03111E-3</v>
      </c>
      <c r="E24" s="5">
        <v>1.1019650000000001E-3</v>
      </c>
      <c r="F24" s="5">
        <v>6.9043200000000005E-4</v>
      </c>
      <c r="G24" s="5">
        <v>5.5316800000000004E-4</v>
      </c>
      <c r="H24" s="5">
        <v>5.6700000000000001E-4</v>
      </c>
      <c r="J24" s="3">
        <v>7.8873499999999994E-4</v>
      </c>
      <c r="K24" s="3">
        <v>6.8994657645852098E-4</v>
      </c>
      <c r="M24" s="3">
        <v>7.1042749999999997E-4</v>
      </c>
      <c r="N24" s="3">
        <v>3.9153750000000013E-4</v>
      </c>
      <c r="P24" s="3">
        <v>5.2290607500000003E-3</v>
      </c>
      <c r="Q24" s="3">
        <v>-4.6620607500000005E-3</v>
      </c>
      <c r="S24" s="3">
        <v>8.4762675000000002E-4</v>
      </c>
      <c r="T24" s="3">
        <v>-2.9445874999999998E-4</v>
      </c>
      <c r="V24" s="3">
        <v>4.1201842354147912E-4</v>
      </c>
      <c r="W24" s="3">
        <v>-1.2294657645852097E-4</v>
      </c>
      <c r="X24" s="3">
        <v>-1.3677857645852094E-4</v>
      </c>
    </row>
    <row r="25" spans="1:24" x14ac:dyDescent="0.2">
      <c r="A25" s="2">
        <v>58</v>
      </c>
      <c r="B25" s="2" t="s">
        <v>60</v>
      </c>
      <c r="C25" s="2">
        <v>1</v>
      </c>
      <c r="D25" s="5">
        <v>8.7086300000000002E-3</v>
      </c>
      <c r="E25" s="5">
        <v>8.0838500000000001E-3</v>
      </c>
      <c r="F25" s="5">
        <v>1.3172474999999999E-2</v>
      </c>
      <c r="G25" s="5">
        <v>1.1299999999999999E-2</v>
      </c>
      <c r="H25" s="5">
        <v>1.67E-2</v>
      </c>
      <c r="J25" s="3">
        <v>1.1592991E-2</v>
      </c>
      <c r="K25" s="3">
        <v>1.0051232091020712E-2</v>
      </c>
      <c r="M25" s="3">
        <v>1.2470276249999999E-2</v>
      </c>
      <c r="N25" s="3">
        <v>-4.3864262499999987E-3</v>
      </c>
      <c r="P25" s="3">
        <v>2.1171382999999998E-2</v>
      </c>
      <c r="Q25" s="3">
        <v>-4.4713829999999989E-3</v>
      </c>
      <c r="S25" s="3">
        <v>1.1666238749999999E-2</v>
      </c>
      <c r="T25" s="3">
        <v>-3.6623874999999924E-4</v>
      </c>
      <c r="V25" s="3">
        <v>-1.967382091020712E-3</v>
      </c>
      <c r="W25" s="3">
        <v>6.6487679089792875E-3</v>
      </c>
      <c r="X25" s="3">
        <v>1.2487679089792873E-3</v>
      </c>
    </row>
    <row r="26" spans="1:24" x14ac:dyDescent="0.2">
      <c r="A26" s="2">
        <v>159</v>
      </c>
      <c r="B26" s="2" t="s">
        <v>161</v>
      </c>
      <c r="C26" s="2">
        <v>2</v>
      </c>
      <c r="D26" s="5">
        <v>1.4599999999999999E-3</v>
      </c>
      <c r="E26" s="5">
        <v>2.1975969999999999E-3</v>
      </c>
      <c r="F26" s="5">
        <v>9.6754100000000004E-4</v>
      </c>
      <c r="G26" s="5">
        <v>9.6687699999999999E-4</v>
      </c>
      <c r="H26" s="5">
        <v>5.5999999999999995E-4</v>
      </c>
      <c r="J26" s="3">
        <v>1.2304029999999999E-3</v>
      </c>
      <c r="K26" s="3">
        <v>7.9721098766869034E-4</v>
      </c>
      <c r="M26" s="3">
        <v>9.8860450000000009E-4</v>
      </c>
      <c r="N26" s="3">
        <v>1.2089924999999998E-3</v>
      </c>
      <c r="P26" s="3">
        <v>5.0159743750000001E-3</v>
      </c>
      <c r="Q26" s="3">
        <v>-4.4559743750000004E-3</v>
      </c>
      <c r="S26" s="3">
        <v>1.2962844999999999E-3</v>
      </c>
      <c r="T26" s="3">
        <v>-3.2940749999999994E-4</v>
      </c>
      <c r="V26" s="3">
        <v>1.4003860123313096E-3</v>
      </c>
      <c r="W26" s="3">
        <v>-2.3721098766869039E-4</v>
      </c>
      <c r="X26" s="3">
        <v>1.6966601233130965E-4</v>
      </c>
    </row>
    <row r="27" spans="1:24" x14ac:dyDescent="0.2">
      <c r="A27" s="2">
        <v>14</v>
      </c>
      <c r="B27" s="2" t="s">
        <v>16</v>
      </c>
      <c r="C27" s="2">
        <v>2</v>
      </c>
      <c r="D27" s="5">
        <v>2.2200000000000002E-3</v>
      </c>
      <c r="E27" s="5">
        <v>1.7576169999999999E-3</v>
      </c>
      <c r="F27" s="5">
        <v>2.3036340000000002E-3</v>
      </c>
      <c r="G27" s="5">
        <v>1.2999999999999999E-3</v>
      </c>
      <c r="H27" s="5">
        <v>1.1199999999999999E-3</v>
      </c>
      <c r="J27" s="3">
        <v>1.7402502000000001E-3</v>
      </c>
      <c r="K27" s="3">
        <v>1.8288918233765135E-3</v>
      </c>
      <c r="M27" s="3">
        <v>1.7359085000000002E-3</v>
      </c>
      <c r="N27" s="3">
        <v>2.1708499999999794E-5</v>
      </c>
      <c r="P27" s="3">
        <v>5.0215573750000001E-3</v>
      </c>
      <c r="Q27" s="3">
        <v>-3.9015573750000002E-3</v>
      </c>
      <c r="S27" s="3">
        <v>1.8503127499999998E-3</v>
      </c>
      <c r="T27" s="3">
        <v>-5.5031274999999989E-4</v>
      </c>
      <c r="V27" s="3">
        <v>-7.1274823376513531E-5</v>
      </c>
      <c r="W27" s="3">
        <v>-7.0889182337651358E-4</v>
      </c>
      <c r="X27" s="3">
        <v>-5.2889182337651354E-4</v>
      </c>
    </row>
    <row r="28" spans="1:24" x14ac:dyDescent="0.2">
      <c r="A28" s="2">
        <v>177</v>
      </c>
      <c r="B28" s="2" t="s">
        <v>179</v>
      </c>
      <c r="C28" s="2">
        <v>2</v>
      </c>
      <c r="D28" s="5">
        <v>1.0499999999999999E-3</v>
      </c>
      <c r="E28" s="5">
        <v>7.8203300000000001E-4</v>
      </c>
      <c r="F28" s="5">
        <v>7.7209100000000003E-4</v>
      </c>
      <c r="G28" s="5">
        <v>7.18E-4</v>
      </c>
      <c r="H28" s="5">
        <v>3.9500000000000001E-4</v>
      </c>
      <c r="J28" s="3">
        <v>7.4342479999999996E-4</v>
      </c>
      <c r="K28" s="3">
        <v>8.0279664516773048E-4</v>
      </c>
      <c r="M28" s="3">
        <v>7.3377274999999998E-4</v>
      </c>
      <c r="N28" s="3">
        <v>4.8260250000000033E-5</v>
      </c>
      <c r="P28" s="3">
        <v>4.208410000000001E-3</v>
      </c>
      <c r="Q28" s="3">
        <v>-3.813410000000001E-3</v>
      </c>
      <c r="S28" s="3">
        <v>7.4978099999999993E-4</v>
      </c>
      <c r="T28" s="3">
        <v>-3.1780999999999932E-5</v>
      </c>
      <c r="V28" s="3">
        <v>-2.0763645167730469E-5</v>
      </c>
      <c r="W28" s="3">
        <v>-4.0779664516773048E-4</v>
      </c>
      <c r="X28" s="3">
        <v>-8.4796645167730484E-5</v>
      </c>
    </row>
    <row r="29" spans="1:24" x14ac:dyDescent="0.2">
      <c r="A29" s="2">
        <v>114</v>
      </c>
      <c r="B29" s="2" t="s">
        <v>116</v>
      </c>
      <c r="C29" s="2">
        <v>2</v>
      </c>
      <c r="D29" s="5">
        <v>4.7969600000000003E-3</v>
      </c>
      <c r="E29" s="5">
        <v>6.635457E-3</v>
      </c>
      <c r="F29" s="5">
        <v>4.0035380000000001E-3</v>
      </c>
      <c r="G29" s="5">
        <v>4.45E-3</v>
      </c>
      <c r="H29" s="5">
        <v>3.31E-3</v>
      </c>
      <c r="J29" s="3">
        <v>4.639191E-3</v>
      </c>
      <c r="K29" s="3">
        <v>4.407195456528395E-3</v>
      </c>
      <c r="M29" s="3">
        <v>4.1401245E-3</v>
      </c>
      <c r="N29" s="3">
        <v>2.4953325E-3</v>
      </c>
      <c r="P29" s="3">
        <v>7.0666142500000004E-3</v>
      </c>
      <c r="Q29" s="3">
        <v>-3.7566142500000004E-3</v>
      </c>
      <c r="S29" s="3">
        <v>4.6864887500000004E-3</v>
      </c>
      <c r="T29" s="3">
        <v>-2.3648875000000045E-4</v>
      </c>
      <c r="V29" s="3">
        <v>2.228261543471605E-3</v>
      </c>
      <c r="W29" s="3">
        <v>-1.097195456528395E-3</v>
      </c>
      <c r="X29" s="3">
        <v>4.2804543471604978E-5</v>
      </c>
    </row>
    <row r="30" spans="1:24" x14ac:dyDescent="0.2">
      <c r="A30" s="2">
        <v>63</v>
      </c>
      <c r="B30" s="2" t="s">
        <v>65</v>
      </c>
      <c r="C30" s="2">
        <v>2</v>
      </c>
      <c r="D30" s="5">
        <v>1.80394E-3</v>
      </c>
      <c r="E30" s="5">
        <v>1.905805E-3</v>
      </c>
      <c r="F30" s="5">
        <v>1.879375E-3</v>
      </c>
      <c r="G30" s="5">
        <v>1.9585739999999998E-3</v>
      </c>
      <c r="H30" s="5">
        <v>8.7431300000000004E-4</v>
      </c>
      <c r="J30" s="3">
        <v>1.6844013999999998E-3</v>
      </c>
      <c r="K30" s="3">
        <v>1.5630616702009222E-3</v>
      </c>
      <c r="M30" s="3">
        <v>1.6290504999999999E-3</v>
      </c>
      <c r="N30" s="3">
        <v>2.767545000000001E-4</v>
      </c>
      <c r="P30" s="3">
        <v>4.5790327500000007E-3</v>
      </c>
      <c r="Q30" s="3">
        <v>-3.7047197500000009E-3</v>
      </c>
      <c r="S30" s="3">
        <v>1.6158582499999998E-3</v>
      </c>
      <c r="T30" s="3">
        <v>3.4271574999999999E-4</v>
      </c>
      <c r="V30" s="3">
        <v>3.4274332979907776E-4</v>
      </c>
      <c r="W30" s="3">
        <v>-6.887486702009222E-4</v>
      </c>
      <c r="X30" s="3">
        <v>3.9551232979907758E-4</v>
      </c>
    </row>
    <row r="31" spans="1:24" x14ac:dyDescent="0.2">
      <c r="A31" s="2">
        <v>124</v>
      </c>
      <c r="B31" s="2" t="s">
        <v>126</v>
      </c>
      <c r="C31" s="2">
        <v>2</v>
      </c>
      <c r="D31" s="5">
        <v>1.71802E-3</v>
      </c>
      <c r="E31" s="5">
        <v>1.8662049999999999E-3</v>
      </c>
      <c r="F31" s="5">
        <v>1.960032E-3</v>
      </c>
      <c r="G31" s="5">
        <v>1.452556E-3</v>
      </c>
      <c r="H31" s="5">
        <v>1.682514E-3</v>
      </c>
      <c r="J31" s="3">
        <v>1.7358654000000002E-3</v>
      </c>
      <c r="K31" s="3">
        <v>1.7349132518661788E-3</v>
      </c>
      <c r="M31" s="3">
        <v>1.7032804999999999E-3</v>
      </c>
      <c r="N31" s="3">
        <v>1.6292450000000001E-4</v>
      </c>
      <c r="P31" s="3">
        <v>5.1253863750000007E-3</v>
      </c>
      <c r="Q31" s="3">
        <v>-3.4428723750000007E-3</v>
      </c>
      <c r="S31" s="3">
        <v>1.80669275E-3</v>
      </c>
      <c r="T31" s="3">
        <v>-3.5413674999999994E-4</v>
      </c>
      <c r="V31" s="3">
        <v>1.3129174813382113E-4</v>
      </c>
      <c r="W31" s="3">
        <v>-5.2399251866178803E-5</v>
      </c>
      <c r="X31" s="3">
        <v>-2.8235725186617875E-4</v>
      </c>
    </row>
    <row r="32" spans="1:24" x14ac:dyDescent="0.2">
      <c r="A32" s="2">
        <v>122</v>
      </c>
      <c r="B32" s="2" t="s">
        <v>124</v>
      </c>
      <c r="C32" s="2">
        <v>1</v>
      </c>
      <c r="D32" s="5">
        <v>2.56077E-3</v>
      </c>
      <c r="E32" s="5">
        <v>2.5769669999999999E-3</v>
      </c>
      <c r="F32" s="5">
        <v>2.5099469999999998E-3</v>
      </c>
      <c r="G32" s="5">
        <v>2.810814E-3</v>
      </c>
      <c r="H32" s="5">
        <v>4.2418270000000001E-3</v>
      </c>
      <c r="J32" s="3">
        <v>2.940065E-3</v>
      </c>
      <c r="K32" s="3">
        <v>2.7153078861044092E-3</v>
      </c>
      <c r="M32" s="3">
        <v>3.0308395000000002E-3</v>
      </c>
      <c r="N32" s="3">
        <v>-4.538725000000003E-4</v>
      </c>
      <c r="P32" s="3">
        <v>7.4527261249999997E-3</v>
      </c>
      <c r="Q32" s="3">
        <v>-3.2108991249999996E-3</v>
      </c>
      <c r="S32" s="3">
        <v>2.97237775E-3</v>
      </c>
      <c r="T32" s="3">
        <v>-1.6156375000000002E-4</v>
      </c>
      <c r="V32" s="3">
        <v>-1.3834088610440928E-4</v>
      </c>
      <c r="W32" s="3">
        <v>1.5265191138955909E-3</v>
      </c>
      <c r="X32" s="3">
        <v>9.5506113895590852E-5</v>
      </c>
    </row>
    <row r="33" spans="1:24" x14ac:dyDescent="0.2">
      <c r="A33" s="2">
        <v>183</v>
      </c>
      <c r="B33" s="2" t="s">
        <v>185</v>
      </c>
      <c r="C33" s="2">
        <v>2</v>
      </c>
      <c r="D33" s="5">
        <v>8.1499999999999997E-4</v>
      </c>
      <c r="E33" s="5">
        <v>9.5541899999999999E-4</v>
      </c>
      <c r="F33" s="5">
        <v>8.5526000000000005E-4</v>
      </c>
      <c r="G33" s="5">
        <v>5.2899999999999996E-4</v>
      </c>
      <c r="H33" s="5">
        <v>6.3889000000000003E-4</v>
      </c>
      <c r="J33" s="3">
        <v>7.587138E-4</v>
      </c>
      <c r="K33" s="3">
        <v>7.5330903844183497E-4</v>
      </c>
      <c r="M33" s="3">
        <v>7.0953749999999995E-4</v>
      </c>
      <c r="N33" s="3">
        <v>2.4588150000000005E-4</v>
      </c>
      <c r="P33" s="3">
        <v>3.7485312500000001E-3</v>
      </c>
      <c r="Q33" s="3">
        <v>-3.1096412500000001E-3</v>
      </c>
      <c r="S33" s="3">
        <v>8.1614225000000004E-4</v>
      </c>
      <c r="T33" s="3">
        <v>-2.8714225000000008E-4</v>
      </c>
      <c r="V33" s="3">
        <v>2.0210996155816503E-4</v>
      </c>
      <c r="W33" s="3">
        <v>-1.1441903844183494E-4</v>
      </c>
      <c r="X33" s="3">
        <v>-2.2430903844183501E-4</v>
      </c>
    </row>
    <row r="34" spans="1:24" x14ac:dyDescent="0.2">
      <c r="A34" s="2">
        <v>68</v>
      </c>
      <c r="B34" s="2" t="s">
        <v>70</v>
      </c>
      <c r="C34" s="2">
        <v>1</v>
      </c>
      <c r="D34" s="5">
        <v>3.5223799999999999E-3</v>
      </c>
      <c r="E34" s="5">
        <v>2.7239149999999999E-3</v>
      </c>
      <c r="F34" s="5">
        <v>3.1147050000000002E-3</v>
      </c>
      <c r="G34" s="5">
        <v>2.7899090000000001E-3</v>
      </c>
      <c r="H34" s="5">
        <v>1.4052820000000001E-3</v>
      </c>
      <c r="J34" s="3">
        <v>2.7112382E-3</v>
      </c>
      <c r="K34" s="3">
        <v>1.9620098090124606E-3</v>
      </c>
      <c r="M34" s="3">
        <v>2.7080690000000004E-3</v>
      </c>
      <c r="N34" s="3">
        <v>1.5845999999999482E-5</v>
      </c>
      <c r="P34" s="3">
        <v>4.1696707499999999E-3</v>
      </c>
      <c r="Q34" s="3">
        <v>-2.76438875E-3</v>
      </c>
      <c r="S34" s="3">
        <v>2.6915705000000001E-3</v>
      </c>
      <c r="T34" s="3">
        <v>9.8338500000000068E-5</v>
      </c>
      <c r="V34" s="3">
        <v>7.6190519098753937E-4</v>
      </c>
      <c r="W34" s="3">
        <v>-5.5672780901246046E-4</v>
      </c>
      <c r="X34" s="3">
        <v>8.2789919098753958E-4</v>
      </c>
    </row>
    <row r="35" spans="1:24" x14ac:dyDescent="0.2">
      <c r="A35" s="2">
        <v>142</v>
      </c>
      <c r="B35" s="2" t="s">
        <v>144</v>
      </c>
      <c r="C35" s="2">
        <v>2</v>
      </c>
      <c r="D35" s="5">
        <v>1.0666300000000001E-3</v>
      </c>
      <c r="E35" s="5">
        <v>2.8377300000000001E-3</v>
      </c>
      <c r="F35" s="5">
        <v>8.5655799999999999E-4</v>
      </c>
      <c r="G35" s="5">
        <v>1.825508E-3</v>
      </c>
      <c r="H35" s="5">
        <v>9.6941099999999999E-4</v>
      </c>
      <c r="J35" s="3">
        <v>1.5111674E-3</v>
      </c>
      <c r="K35" s="3">
        <v>8.9597123426833115E-4</v>
      </c>
      <c r="M35" s="3">
        <v>1.17952675E-3</v>
      </c>
      <c r="N35" s="3">
        <v>1.6582032500000001E-3</v>
      </c>
      <c r="P35" s="3">
        <v>3.5826493750000001E-3</v>
      </c>
      <c r="Q35" s="3">
        <v>-2.6132383750000002E-3</v>
      </c>
      <c r="S35" s="3">
        <v>1.43258225E-3</v>
      </c>
      <c r="T35" s="3">
        <v>3.9292574999999995E-4</v>
      </c>
      <c r="V35" s="3">
        <v>1.9417587657316691E-3</v>
      </c>
      <c r="W35" s="3">
        <v>7.3439765731668841E-5</v>
      </c>
      <c r="X35" s="3">
        <v>9.2953676573166884E-4</v>
      </c>
    </row>
    <row r="36" spans="1:24" x14ac:dyDescent="0.2">
      <c r="A36" s="2">
        <v>115</v>
      </c>
      <c r="B36" s="2" t="s">
        <v>117</v>
      </c>
      <c r="C36" s="2">
        <v>1</v>
      </c>
      <c r="D36" s="5">
        <v>2.6721999999999998E-4</v>
      </c>
      <c r="E36" s="5">
        <v>4.1300000000000001E-5</v>
      </c>
      <c r="F36" s="5">
        <v>3.6900000000000002E-4</v>
      </c>
      <c r="G36" s="5">
        <v>7.7999999999999999E-5</v>
      </c>
      <c r="H36" s="5">
        <v>7.7000000000000001E-5</v>
      </c>
      <c r="J36" s="3">
        <v>1.6650399999999999E-4</v>
      </c>
      <c r="K36" s="3">
        <v>1.4547937103452134E-4</v>
      </c>
      <c r="M36" s="3">
        <v>1.9780500000000001E-4</v>
      </c>
      <c r="N36" s="3">
        <v>-1.5650500000000001E-4</v>
      </c>
      <c r="P36" s="3">
        <v>2.5801843750000004E-3</v>
      </c>
      <c r="Q36" s="3">
        <v>-2.5031843750000005E-3</v>
      </c>
      <c r="S36" s="3">
        <v>1.8863000000000002E-4</v>
      </c>
      <c r="T36" s="3">
        <v>-1.1063000000000002E-4</v>
      </c>
      <c r="V36" s="3">
        <v>-1.0417937103452134E-4</v>
      </c>
      <c r="W36" s="3">
        <v>-6.8479371034521337E-5</v>
      </c>
      <c r="X36" s="3">
        <v>-6.747937103452134E-5</v>
      </c>
    </row>
    <row r="37" spans="1:24" x14ac:dyDescent="0.2">
      <c r="A37" s="2">
        <v>84</v>
      </c>
      <c r="B37" s="2" t="s">
        <v>86</v>
      </c>
      <c r="C37" s="2">
        <v>3</v>
      </c>
      <c r="D37" s="5">
        <v>2.4600000000000002E-4</v>
      </c>
      <c r="E37" s="5">
        <v>1.30471E-4</v>
      </c>
      <c r="F37" s="5">
        <v>1.9359499999999999E-4</v>
      </c>
      <c r="G37" s="5">
        <v>1.06E-4</v>
      </c>
      <c r="H37" s="5">
        <v>1.9100000000000001E-4</v>
      </c>
      <c r="J37" s="3">
        <v>1.7341319999999999E-4</v>
      </c>
      <c r="K37" s="3">
        <v>1.2946558701044735E-4</v>
      </c>
      <c r="M37" s="3">
        <v>1.8414874999999998E-4</v>
      </c>
      <c r="N37" s="3">
        <v>-5.3677749999999979E-5</v>
      </c>
      <c r="P37" s="3">
        <v>2.6058918749999999E-3</v>
      </c>
      <c r="Q37" s="3">
        <v>-2.4148918749999997E-3</v>
      </c>
      <c r="S37" s="3">
        <v>1.9026650000000001E-4</v>
      </c>
      <c r="T37" s="3">
        <v>-8.4266500000000004E-5</v>
      </c>
      <c r="V37" s="3">
        <v>1.0054129895526527E-6</v>
      </c>
      <c r="W37" s="3">
        <v>6.1534412989552655E-5</v>
      </c>
      <c r="X37" s="3">
        <v>-2.3465587010447351E-5</v>
      </c>
    </row>
    <row r="38" spans="1:24" x14ac:dyDescent="0.2">
      <c r="A38" s="2">
        <v>98</v>
      </c>
      <c r="B38" s="2" t="s">
        <v>100</v>
      </c>
      <c r="C38" s="2">
        <v>2</v>
      </c>
      <c r="D38" s="5">
        <v>1.8952400000000001E-3</v>
      </c>
      <c r="E38" s="5">
        <v>1.9205330000000001E-3</v>
      </c>
      <c r="F38" s="5">
        <v>2.3643510000000002E-3</v>
      </c>
      <c r="G38" s="5">
        <v>1.8968590000000001E-3</v>
      </c>
      <c r="H38" s="5">
        <v>1.1384120000000001E-3</v>
      </c>
      <c r="J38" s="3">
        <v>1.8430790000000003E-3</v>
      </c>
      <c r="K38" s="3">
        <v>1.8745436349076627E-3</v>
      </c>
      <c r="M38" s="3">
        <v>1.8237155E-3</v>
      </c>
      <c r="N38" s="3">
        <v>9.6817500000000081E-5</v>
      </c>
      <c r="P38" s="3">
        <v>3.5531922499999996E-3</v>
      </c>
      <c r="Q38" s="3">
        <v>-2.4147802499999995E-3</v>
      </c>
      <c r="S38" s="3">
        <v>1.8296340000000001E-3</v>
      </c>
      <c r="T38" s="3">
        <v>6.7224999999999967E-5</v>
      </c>
      <c r="V38" s="3">
        <v>4.5989365092337408E-5</v>
      </c>
      <c r="W38" s="3">
        <v>-7.3613163490766258E-4</v>
      </c>
      <c r="X38" s="3">
        <v>2.2315365092337404E-5</v>
      </c>
    </row>
    <row r="39" spans="1:24" x14ac:dyDescent="0.2">
      <c r="A39" s="2">
        <v>139</v>
      </c>
      <c r="B39" s="2" t="s">
        <v>141</v>
      </c>
      <c r="C39" s="2">
        <v>3</v>
      </c>
      <c r="D39" s="5">
        <v>2.1800000000000001E-4</v>
      </c>
      <c r="E39" s="5">
        <v>6.83674E-4</v>
      </c>
      <c r="F39" s="5">
        <v>4.95E-4</v>
      </c>
      <c r="G39" s="5">
        <v>3.8099999999999999E-4</v>
      </c>
      <c r="H39" s="5">
        <v>4.5300000000000003E-5</v>
      </c>
      <c r="J39" s="3">
        <v>3.6459480000000004E-4</v>
      </c>
      <c r="K39" s="3">
        <v>2.1452784702067368E-4</v>
      </c>
      <c r="M39" s="3">
        <v>2.84825E-4</v>
      </c>
      <c r="N39" s="3">
        <v>3.98849E-4</v>
      </c>
      <c r="P39" s="3">
        <v>2.2924224999999994E-3</v>
      </c>
      <c r="Q39" s="3">
        <v>-2.2471224999999996E-3</v>
      </c>
      <c r="S39" s="3">
        <v>3.6049350000000004E-4</v>
      </c>
      <c r="T39" s="3">
        <v>2.050649999999995E-5</v>
      </c>
      <c r="V39" s="3">
        <v>4.6914615297932629E-4</v>
      </c>
      <c r="W39" s="3">
        <v>-1.6922784702067369E-4</v>
      </c>
      <c r="X39" s="3">
        <v>1.6647215297932631E-4</v>
      </c>
    </row>
    <row r="40" spans="1:24" x14ac:dyDescent="0.2">
      <c r="A40" s="2">
        <v>131</v>
      </c>
      <c r="B40" s="2" t="s">
        <v>133</v>
      </c>
      <c r="C40" s="2">
        <v>2</v>
      </c>
      <c r="D40" s="5">
        <v>1.65E-3</v>
      </c>
      <c r="E40" s="5">
        <v>2.275099E-3</v>
      </c>
      <c r="F40" s="5">
        <v>1.3621740000000001E-3</v>
      </c>
      <c r="G40" s="5">
        <v>1.176989E-3</v>
      </c>
      <c r="H40" s="5">
        <v>9.8751799999999995E-4</v>
      </c>
      <c r="J40" s="3">
        <v>1.4903559999999998E-3</v>
      </c>
      <c r="K40" s="3">
        <v>1.3136824794612587E-3</v>
      </c>
      <c r="M40" s="3">
        <v>1.29417025E-3</v>
      </c>
      <c r="N40" s="3">
        <v>9.8092875000000009E-4</v>
      </c>
      <c r="P40" s="3">
        <v>3.1930097499999997E-3</v>
      </c>
      <c r="Q40" s="3">
        <v>-2.20549175E-3</v>
      </c>
      <c r="S40" s="3">
        <v>1.5686977499999998E-3</v>
      </c>
      <c r="T40" s="3">
        <v>-3.9170874999999977E-4</v>
      </c>
      <c r="V40" s="3">
        <v>9.6141652053874133E-4</v>
      </c>
      <c r="W40" s="3">
        <v>-3.2616447946125877E-4</v>
      </c>
      <c r="X40" s="3">
        <v>-1.3669347946125869E-4</v>
      </c>
    </row>
    <row r="41" spans="1:24" x14ac:dyDescent="0.2">
      <c r="A41" s="2">
        <v>112</v>
      </c>
      <c r="B41" s="2" t="s">
        <v>114</v>
      </c>
      <c r="C41" s="2">
        <v>2</v>
      </c>
      <c r="D41" s="5">
        <v>2.7699999999999999E-3</v>
      </c>
      <c r="E41" s="5">
        <v>4.3632480000000001E-3</v>
      </c>
      <c r="F41" s="5">
        <v>2.7611319999999999E-3</v>
      </c>
      <c r="G41" s="5">
        <v>2.4768170000000001E-3</v>
      </c>
      <c r="H41" s="5">
        <v>2.63E-3</v>
      </c>
      <c r="J41" s="3">
        <v>3.0002394000000002E-3</v>
      </c>
      <c r="K41" s="3">
        <v>2.299064970778373E-3</v>
      </c>
      <c r="M41" s="3">
        <v>2.6594872500000002E-3</v>
      </c>
      <c r="N41" s="3">
        <v>1.7037607499999999E-3</v>
      </c>
      <c r="P41" s="3">
        <v>4.8286796249999995E-3</v>
      </c>
      <c r="Q41" s="3">
        <v>-2.1986796249999995E-3</v>
      </c>
      <c r="S41" s="3">
        <v>3.131095E-3</v>
      </c>
      <c r="T41" s="3">
        <v>-6.5427799999999989E-4</v>
      </c>
      <c r="V41" s="3">
        <v>2.0641830292216271E-3</v>
      </c>
      <c r="W41" s="3">
        <v>3.3093502922162694E-4</v>
      </c>
      <c r="X41" s="3">
        <v>1.7775202922162706E-4</v>
      </c>
    </row>
    <row r="42" spans="1:24" x14ac:dyDescent="0.2">
      <c r="A42" s="2">
        <v>93</v>
      </c>
      <c r="B42" s="2" t="s">
        <v>95</v>
      </c>
      <c r="C42" s="2">
        <v>1</v>
      </c>
      <c r="D42" s="5">
        <v>1.3468E-3</v>
      </c>
      <c r="E42" s="5">
        <v>1.257094E-3</v>
      </c>
      <c r="F42" s="5">
        <v>1.7207279999999999E-3</v>
      </c>
      <c r="G42" s="5">
        <v>1.324668E-3</v>
      </c>
      <c r="H42" s="5">
        <v>1.4523819999999999E-3</v>
      </c>
      <c r="J42" s="3">
        <v>1.4203344E-3</v>
      </c>
      <c r="K42" s="3">
        <v>1.3515692820937346E-3</v>
      </c>
      <c r="M42" s="3">
        <v>1.4611444999999999E-3</v>
      </c>
      <c r="N42" s="3">
        <v>-2.0405049999999984E-4</v>
      </c>
      <c r="P42" s="3">
        <v>3.6068797500000004E-3</v>
      </c>
      <c r="Q42" s="3">
        <v>-2.1544977500000005E-3</v>
      </c>
      <c r="S42" s="3">
        <v>1.4442510000000001E-3</v>
      </c>
      <c r="T42" s="3">
        <v>-1.1958300000000015E-4</v>
      </c>
      <c r="V42" s="3">
        <v>-9.4475282093734554E-5</v>
      </c>
      <c r="W42" s="3">
        <v>1.0081271790626529E-4</v>
      </c>
      <c r="X42" s="3">
        <v>-2.6901282093734621E-5</v>
      </c>
    </row>
    <row r="43" spans="1:24" x14ac:dyDescent="0.2">
      <c r="A43" s="2">
        <v>92</v>
      </c>
      <c r="B43" s="2" t="s">
        <v>94</v>
      </c>
      <c r="C43" s="2">
        <v>1</v>
      </c>
      <c r="D43" s="5">
        <v>6.3633700000000001E-3</v>
      </c>
      <c r="E43" s="5">
        <v>4.3323779999999996E-3</v>
      </c>
      <c r="F43" s="5">
        <v>6.8300000000000001E-3</v>
      </c>
      <c r="G43" s="5">
        <v>5.6800000000000002E-3</v>
      </c>
      <c r="H43" s="5">
        <v>5.114632E-3</v>
      </c>
      <c r="J43" s="3">
        <v>5.6640760000000005E-3</v>
      </c>
      <c r="K43" s="3">
        <v>6.2309586414213951E-3</v>
      </c>
      <c r="M43" s="3">
        <v>5.9970005000000003E-3</v>
      </c>
      <c r="N43" s="3">
        <v>-1.6646225000000008E-3</v>
      </c>
      <c r="P43" s="3">
        <v>6.9501390000000001E-3</v>
      </c>
      <c r="Q43" s="3">
        <v>-1.8355070000000001E-3</v>
      </c>
      <c r="S43" s="3">
        <v>5.6600950000000004E-3</v>
      </c>
      <c r="T43" s="3">
        <v>1.9904999999999749E-5</v>
      </c>
      <c r="V43" s="3">
        <v>-1.8985806414213956E-3</v>
      </c>
      <c r="W43" s="3">
        <v>-1.1163266414213951E-3</v>
      </c>
      <c r="X43" s="3">
        <v>-5.5095864142139499E-4</v>
      </c>
    </row>
    <row r="44" spans="1:24" x14ac:dyDescent="0.2">
      <c r="A44" s="2">
        <v>101</v>
      </c>
      <c r="B44" s="2" t="s">
        <v>103</v>
      </c>
      <c r="C44" s="2">
        <v>2</v>
      </c>
      <c r="D44" s="5">
        <v>3.9322000000000001E-4</v>
      </c>
      <c r="E44" s="5">
        <v>3.1055600000000003E-4</v>
      </c>
      <c r="F44" s="5">
        <v>4.8638099999999998E-4</v>
      </c>
      <c r="G44" s="5">
        <v>1.4736999999999999E-4</v>
      </c>
      <c r="H44" s="5">
        <v>1.06196E-4</v>
      </c>
      <c r="J44" s="3">
        <v>2.887446E-4</v>
      </c>
      <c r="K44" s="3">
        <v>2.1564016504023028E-4</v>
      </c>
      <c r="M44" s="3">
        <v>2.8329175000000001E-4</v>
      </c>
      <c r="N44" s="3">
        <v>2.7264250000000019E-5</v>
      </c>
      <c r="P44" s="3">
        <v>1.9047632499999999E-3</v>
      </c>
      <c r="Q44" s="3">
        <v>-1.7985672499999999E-3</v>
      </c>
      <c r="S44" s="3">
        <v>3.2408825000000002E-4</v>
      </c>
      <c r="T44" s="3">
        <v>-1.7671825000000003E-4</v>
      </c>
      <c r="V44" s="3">
        <v>9.4915834959769749E-5</v>
      </c>
      <c r="W44" s="3">
        <v>-1.0944416504023028E-4</v>
      </c>
      <c r="X44" s="3">
        <v>-6.8270165040230284E-5</v>
      </c>
    </row>
    <row r="45" spans="1:24" x14ac:dyDescent="0.2">
      <c r="A45" s="2">
        <v>26</v>
      </c>
      <c r="B45" s="2" t="s">
        <v>28</v>
      </c>
      <c r="C45" s="2">
        <v>1</v>
      </c>
      <c r="D45" s="5">
        <v>3.4143400000000001E-3</v>
      </c>
      <c r="E45" s="5">
        <v>3.6400109999999999E-3</v>
      </c>
      <c r="F45" s="5">
        <v>4.6600000000000001E-3</v>
      </c>
      <c r="G45" s="5">
        <v>4.1942009999999998E-3</v>
      </c>
      <c r="H45" s="5">
        <v>3.100252E-3</v>
      </c>
      <c r="J45" s="3">
        <v>3.8017608000000002E-3</v>
      </c>
      <c r="K45" s="3">
        <v>3.4334063091641673E-3</v>
      </c>
      <c r="M45" s="3">
        <v>3.8421982499999997E-3</v>
      </c>
      <c r="N45" s="3">
        <v>-2.0218724999999981E-4</v>
      </c>
      <c r="P45" s="3">
        <v>4.8681573749999995E-3</v>
      </c>
      <c r="Q45" s="3">
        <v>-1.7679053749999995E-3</v>
      </c>
      <c r="S45" s="3">
        <v>3.7036507500000002E-3</v>
      </c>
      <c r="T45" s="3">
        <v>4.9055024999999962E-4</v>
      </c>
      <c r="V45" s="3">
        <v>2.0660469083583254E-4</v>
      </c>
      <c r="W45" s="3">
        <v>-3.3315430916416736E-4</v>
      </c>
      <c r="X45" s="3">
        <v>7.6079469083583252E-4</v>
      </c>
    </row>
    <row r="46" spans="1:24" x14ac:dyDescent="0.2">
      <c r="A46" s="2">
        <v>146</v>
      </c>
      <c r="B46" s="2" t="s">
        <v>148</v>
      </c>
      <c r="C46" s="2">
        <v>3</v>
      </c>
      <c r="D46" s="5">
        <v>3.9250999999999999E-4</v>
      </c>
      <c r="E46" s="5">
        <v>4.5012600000000002E-4</v>
      </c>
      <c r="F46" s="5">
        <v>4.7933399999999999E-4</v>
      </c>
      <c r="G46" s="5">
        <v>2.6381100000000003E-4</v>
      </c>
      <c r="H46" s="5">
        <v>2.36326E-4</v>
      </c>
      <c r="J46" s="3">
        <v>3.644214E-4</v>
      </c>
      <c r="K46" s="3">
        <v>5.5254722126136396E-4</v>
      </c>
      <c r="M46" s="3">
        <v>3.4299525E-4</v>
      </c>
      <c r="N46" s="3">
        <v>1.0713075000000002E-4</v>
      </c>
      <c r="P46" s="3">
        <v>1.9180419999999998E-3</v>
      </c>
      <c r="Q46" s="3">
        <v>-1.6817159999999998E-3</v>
      </c>
      <c r="S46" s="3">
        <v>3.8957400000000001E-4</v>
      </c>
      <c r="T46" s="3">
        <v>-1.2576299999999998E-4</v>
      </c>
      <c r="V46" s="3">
        <v>-1.0242122126136394E-4</v>
      </c>
      <c r="W46" s="3">
        <v>-3.1622122126136393E-4</v>
      </c>
      <c r="X46" s="3">
        <v>-2.8873622126136393E-4</v>
      </c>
    </row>
    <row r="47" spans="1:24" x14ac:dyDescent="0.2">
      <c r="A47" s="2">
        <v>52</v>
      </c>
      <c r="B47" s="2" t="s">
        <v>54</v>
      </c>
      <c r="C47" s="2">
        <v>2</v>
      </c>
      <c r="D47" s="5">
        <v>3.8200000000000002E-4</v>
      </c>
      <c r="E47" s="5">
        <v>5.0746600000000004E-4</v>
      </c>
      <c r="F47" s="5">
        <v>4.8182900000000002E-4</v>
      </c>
      <c r="G47" s="5">
        <v>1.7699999999999999E-4</v>
      </c>
      <c r="H47" s="5">
        <v>6.0300000000000002E-5</v>
      </c>
      <c r="J47" s="3">
        <v>3.2171899999999999E-4</v>
      </c>
      <c r="K47" s="3">
        <v>2.4620526913176873E-4</v>
      </c>
      <c r="M47" s="3">
        <v>2.7528225000000004E-4</v>
      </c>
      <c r="N47" s="3">
        <v>2.3218374999999999E-4</v>
      </c>
      <c r="P47" s="3">
        <v>1.698580625E-3</v>
      </c>
      <c r="Q47" s="3">
        <v>-1.6382806249999999E-3</v>
      </c>
      <c r="S47" s="3">
        <v>3.5789874999999998E-4</v>
      </c>
      <c r="T47" s="3">
        <v>-1.8089874999999999E-4</v>
      </c>
      <c r="V47" s="3">
        <v>2.6126073086823131E-4</v>
      </c>
      <c r="W47" s="3">
        <v>-1.8590526913176873E-4</v>
      </c>
      <c r="X47" s="3">
        <v>-6.9205269131768736E-5</v>
      </c>
    </row>
    <row r="48" spans="1:24" x14ac:dyDescent="0.2">
      <c r="A48" s="2">
        <v>157</v>
      </c>
      <c r="B48" s="2" t="s">
        <v>159</v>
      </c>
      <c r="C48" s="2">
        <v>1</v>
      </c>
      <c r="D48" s="5">
        <v>6.7000000000000002E-4</v>
      </c>
      <c r="E48" s="5">
        <v>6.7747399999999996E-4</v>
      </c>
      <c r="F48" s="5">
        <v>8.3457099999999999E-4</v>
      </c>
      <c r="G48" s="5">
        <v>5.6800000000000004E-4</v>
      </c>
      <c r="H48" s="5">
        <v>2.5750799999999999E-4</v>
      </c>
      <c r="J48" s="3">
        <v>6.0151059999999997E-4</v>
      </c>
      <c r="K48" s="3">
        <v>4.7558338440707536E-4</v>
      </c>
      <c r="M48" s="3">
        <v>5.8251975000000002E-4</v>
      </c>
      <c r="N48" s="3">
        <v>9.4954249999999935E-5</v>
      </c>
      <c r="P48" s="3">
        <v>1.7648863750000003E-3</v>
      </c>
      <c r="Q48" s="3">
        <v>-1.5073783750000002E-3</v>
      </c>
      <c r="S48" s="3">
        <v>6.0988825000000003E-4</v>
      </c>
      <c r="T48" s="3">
        <v>-4.1888249999999993E-5</v>
      </c>
      <c r="V48" s="3">
        <v>2.018906155929246E-4</v>
      </c>
      <c r="W48" s="3">
        <v>-2.1807538440707537E-4</v>
      </c>
      <c r="X48" s="3">
        <v>9.2416615592924676E-5</v>
      </c>
    </row>
    <row r="49" spans="1:24" x14ac:dyDescent="0.2">
      <c r="A49" s="2">
        <v>51</v>
      </c>
      <c r="B49" s="2" t="s">
        <v>53</v>
      </c>
      <c r="C49" s="2">
        <v>1</v>
      </c>
      <c r="D49" s="5">
        <v>2.8109900000000002E-3</v>
      </c>
      <c r="E49" s="5">
        <v>2.848672E-3</v>
      </c>
      <c r="F49" s="5">
        <v>3.2606879999999999E-3</v>
      </c>
      <c r="G49" s="5">
        <v>3.1199999999999999E-3</v>
      </c>
      <c r="H49" s="5">
        <v>1.4540499999999999E-3</v>
      </c>
      <c r="J49" s="3">
        <v>2.6988799999999999E-3</v>
      </c>
      <c r="K49" s="3">
        <v>2.7108791954776018E-3</v>
      </c>
      <c r="M49" s="3">
        <v>2.661432E-3</v>
      </c>
      <c r="N49" s="3">
        <v>1.8723999999999998E-4</v>
      </c>
      <c r="P49" s="3">
        <v>2.8112626250000002E-3</v>
      </c>
      <c r="Q49" s="3">
        <v>-1.3572126250000003E-3</v>
      </c>
      <c r="S49" s="3">
        <v>2.5936000000000002E-3</v>
      </c>
      <c r="T49" s="3">
        <v>5.2639999999999978E-4</v>
      </c>
      <c r="V49" s="3">
        <v>1.3779280452239822E-4</v>
      </c>
      <c r="W49" s="3">
        <v>-1.2568291954776019E-3</v>
      </c>
      <c r="X49" s="3">
        <v>4.0912080452239815E-4</v>
      </c>
    </row>
    <row r="50" spans="1:24" x14ac:dyDescent="0.2">
      <c r="A50" s="2">
        <v>79</v>
      </c>
      <c r="B50" s="2" t="s">
        <v>81</v>
      </c>
      <c r="C50" s="2">
        <v>2</v>
      </c>
      <c r="D50" s="5">
        <v>1.3799999999999999E-3</v>
      </c>
      <c r="E50" s="5">
        <v>1.621422E-3</v>
      </c>
      <c r="F50" s="5">
        <v>9.2744699999999997E-4</v>
      </c>
      <c r="G50" s="5">
        <v>1.09E-3</v>
      </c>
      <c r="H50" s="5">
        <v>9.0600000000000001E-4</v>
      </c>
      <c r="J50" s="3">
        <v>1.1849737999999998E-3</v>
      </c>
      <c r="K50" s="3">
        <v>1.0392368147260477E-3</v>
      </c>
      <c r="M50" s="3">
        <v>1.0758617499999998E-3</v>
      </c>
      <c r="N50" s="3">
        <v>5.4556025000000014E-4</v>
      </c>
      <c r="P50" s="3">
        <v>2.2440350000000001E-3</v>
      </c>
      <c r="Q50" s="3">
        <v>-1.338035E-3</v>
      </c>
      <c r="S50" s="3">
        <v>1.2087172499999999E-3</v>
      </c>
      <c r="T50" s="3">
        <v>-1.1871724999999982E-4</v>
      </c>
      <c r="V50" s="3">
        <v>5.8218518527395225E-4</v>
      </c>
      <c r="W50" s="3">
        <v>-1.332368147260477E-4</v>
      </c>
      <c r="X50" s="3">
        <v>5.0763185273952323E-5</v>
      </c>
    </row>
    <row r="51" spans="1:24" x14ac:dyDescent="0.2">
      <c r="A51" s="2">
        <v>148</v>
      </c>
      <c r="B51" s="2" t="s">
        <v>150</v>
      </c>
      <c r="C51" s="2">
        <v>2</v>
      </c>
      <c r="D51" s="5">
        <v>2.1206999999999999E-4</v>
      </c>
      <c r="E51" s="5">
        <v>2.9471800000000002E-4</v>
      </c>
      <c r="F51" s="5">
        <v>4.3950499999999997E-4</v>
      </c>
      <c r="G51" s="5">
        <v>1.91301E-4</v>
      </c>
      <c r="H51" s="5">
        <v>4.1749799999999998E-4</v>
      </c>
      <c r="J51" s="3">
        <v>3.1101840000000001E-4</v>
      </c>
      <c r="K51" s="3">
        <v>2.2338075207757675E-4</v>
      </c>
      <c r="M51" s="3">
        <v>3.1509349999999997E-4</v>
      </c>
      <c r="N51" s="3">
        <v>-2.0375499999999947E-5</v>
      </c>
      <c r="P51" s="3">
        <v>1.7137014999999997E-3</v>
      </c>
      <c r="Q51" s="3">
        <v>-1.2962034999999998E-3</v>
      </c>
      <c r="S51" s="3">
        <v>3.4094775000000001E-4</v>
      </c>
      <c r="T51" s="3">
        <v>-1.4964675000000001E-4</v>
      </c>
      <c r="V51" s="3">
        <v>7.1337247922423271E-5</v>
      </c>
      <c r="W51" s="3">
        <v>1.9411724792242323E-4</v>
      </c>
      <c r="X51" s="3">
        <v>-3.2079752077576745E-5</v>
      </c>
    </row>
    <row r="52" spans="1:24" x14ac:dyDescent="0.2">
      <c r="A52" s="2">
        <v>62</v>
      </c>
      <c r="B52" s="2" t="s">
        <v>64</v>
      </c>
      <c r="C52" s="2">
        <v>1</v>
      </c>
      <c r="D52" s="5">
        <v>6.5815500000000002E-3</v>
      </c>
      <c r="E52" s="5">
        <v>6.2927779999999997E-3</v>
      </c>
      <c r="F52" s="5">
        <v>9.9705920000000003E-3</v>
      </c>
      <c r="G52" s="5">
        <v>6.2396480000000004E-3</v>
      </c>
      <c r="H52" s="5">
        <v>9.0781709999999995E-3</v>
      </c>
      <c r="J52" s="3">
        <v>7.6325478000000002E-3</v>
      </c>
      <c r="K52" s="3">
        <v>5.4031368019021829E-3</v>
      </c>
      <c r="M52" s="3">
        <v>7.9674902500000006E-3</v>
      </c>
      <c r="N52" s="3">
        <v>-1.6747122500000008E-3</v>
      </c>
      <c r="P52" s="3">
        <v>1.0367149125000001E-2</v>
      </c>
      <c r="Q52" s="3">
        <v>-1.2889781250000013E-3</v>
      </c>
      <c r="S52" s="3">
        <v>7.9807727500000002E-3</v>
      </c>
      <c r="T52" s="3">
        <v>-1.7411247499999997E-3</v>
      </c>
      <c r="V52" s="3">
        <v>8.8964119809781684E-4</v>
      </c>
      <c r="W52" s="3">
        <v>3.6750341980978166E-3</v>
      </c>
      <c r="X52" s="3">
        <v>8.3651119809781752E-4</v>
      </c>
    </row>
    <row r="53" spans="1:24" x14ac:dyDescent="0.2">
      <c r="A53" s="2">
        <v>65</v>
      </c>
      <c r="B53" s="2" t="s">
        <v>67</v>
      </c>
      <c r="C53" s="2">
        <v>1</v>
      </c>
      <c r="D53" s="5">
        <v>7.0638999999999999E-4</v>
      </c>
      <c r="E53" s="5">
        <v>5.5329999999999995E-4</v>
      </c>
      <c r="F53" s="5">
        <v>9.0218399999999999E-4</v>
      </c>
      <c r="G53" s="5">
        <v>4.41979E-4</v>
      </c>
      <c r="H53" s="5">
        <v>4.8405200000000001E-4</v>
      </c>
      <c r="J53" s="3">
        <v>6.1758099999999997E-4</v>
      </c>
      <c r="K53" s="3">
        <v>4.7500509726517109E-4</v>
      </c>
      <c r="M53" s="3">
        <v>6.3365125000000003E-4</v>
      </c>
      <c r="N53" s="3">
        <v>-8.0351250000000075E-5</v>
      </c>
      <c r="P53" s="3">
        <v>1.7140926249999998E-3</v>
      </c>
      <c r="Q53" s="3">
        <v>-1.2300406249999998E-3</v>
      </c>
      <c r="S53" s="3">
        <v>6.6148149999999996E-4</v>
      </c>
      <c r="T53" s="3">
        <v>-2.1950249999999995E-4</v>
      </c>
      <c r="V53" s="3">
        <v>7.8294902734828858E-5</v>
      </c>
      <c r="W53" s="3">
        <v>9.0469027348289138E-6</v>
      </c>
      <c r="X53" s="3">
        <v>-3.3026097265171088E-5</v>
      </c>
    </row>
    <row r="54" spans="1:24" x14ac:dyDescent="0.2">
      <c r="A54" s="2">
        <v>10</v>
      </c>
      <c r="B54" s="2" t="s">
        <v>12</v>
      </c>
      <c r="C54" s="2">
        <v>2</v>
      </c>
      <c r="D54" s="5">
        <v>4.17E-4</v>
      </c>
      <c r="E54" s="5">
        <v>1.7099999999999999E-3</v>
      </c>
      <c r="F54" s="5">
        <v>4.0687500000000001E-4</v>
      </c>
      <c r="G54" s="5">
        <v>1.3210699999999999E-4</v>
      </c>
      <c r="H54" s="5">
        <v>1.13E-4</v>
      </c>
      <c r="J54" s="3">
        <v>5.5579639999999992E-4</v>
      </c>
      <c r="K54" s="3">
        <v>3.1348272028240779E-4</v>
      </c>
      <c r="M54" s="3">
        <v>2.672455E-4</v>
      </c>
      <c r="N54" s="3">
        <v>1.4427544999999998E-3</v>
      </c>
      <c r="P54" s="3">
        <v>1.3020197499999998E-3</v>
      </c>
      <c r="Q54" s="3">
        <v>-1.1890197499999997E-3</v>
      </c>
      <c r="S54" s="3">
        <v>6.6171874999999998E-4</v>
      </c>
      <c r="T54" s="3">
        <v>-5.2961174999999997E-4</v>
      </c>
      <c r="V54" s="3">
        <v>1.3965172797175921E-3</v>
      </c>
      <c r="W54" s="3">
        <v>-2.0048272028240781E-4</v>
      </c>
      <c r="X54" s="3">
        <v>-1.8137572028240781E-4</v>
      </c>
    </row>
    <row r="55" spans="1:24" x14ac:dyDescent="0.2">
      <c r="A55" s="2">
        <v>37</v>
      </c>
      <c r="B55" s="2" t="s">
        <v>39</v>
      </c>
      <c r="C55" s="2">
        <v>2</v>
      </c>
      <c r="D55" s="5">
        <v>7.45E-4</v>
      </c>
      <c r="E55" s="5">
        <v>3.5496799999999999E-4</v>
      </c>
      <c r="F55" s="5">
        <v>6.7928699999999999E-4</v>
      </c>
      <c r="G55" s="5">
        <v>1.6514200000000001E-4</v>
      </c>
      <c r="H55" s="5">
        <v>6.8999999999999997E-5</v>
      </c>
      <c r="J55" s="3">
        <v>4.026794E-4</v>
      </c>
      <c r="K55" s="3">
        <v>3.0722320305104524E-4</v>
      </c>
      <c r="M55" s="3">
        <v>4.1460725000000003E-4</v>
      </c>
      <c r="N55" s="3">
        <v>-5.9639250000000034E-5</v>
      </c>
      <c r="P55" s="3">
        <v>1.1389157500000004E-3</v>
      </c>
      <c r="Q55" s="3">
        <v>-1.0699157500000003E-3</v>
      </c>
      <c r="S55" s="3">
        <v>4.6206375000000001E-4</v>
      </c>
      <c r="T55" s="3">
        <v>-2.9692175E-4</v>
      </c>
      <c r="V55" s="3">
        <v>4.7744796948954755E-5</v>
      </c>
      <c r="W55" s="3">
        <v>-2.3822320305104524E-4</v>
      </c>
      <c r="X55" s="3">
        <v>-1.4208120305104523E-4</v>
      </c>
    </row>
    <row r="56" spans="1:24" x14ac:dyDescent="0.2">
      <c r="A56" s="2">
        <v>186</v>
      </c>
      <c r="B56" s="2" t="s">
        <v>188</v>
      </c>
      <c r="C56" s="2">
        <v>2</v>
      </c>
      <c r="D56" s="5">
        <v>1.57329E-3</v>
      </c>
      <c r="E56" s="5">
        <v>1.9778420000000001E-3</v>
      </c>
      <c r="F56" s="5">
        <v>1.5275180000000001E-3</v>
      </c>
      <c r="G56" s="5">
        <v>1.0562849999999999E-3</v>
      </c>
      <c r="H56" s="5">
        <v>1.0289800000000001E-3</v>
      </c>
      <c r="J56" s="3">
        <v>1.432783E-3</v>
      </c>
      <c r="K56" s="3">
        <v>1.2447176501442715E-3</v>
      </c>
      <c r="M56" s="3">
        <v>1.2965182499999998E-3</v>
      </c>
      <c r="N56" s="3">
        <v>6.8132375000000021E-4</v>
      </c>
      <c r="P56" s="3">
        <v>2.0602156249999999E-3</v>
      </c>
      <c r="Q56" s="3">
        <v>-1.0312356249999998E-3</v>
      </c>
      <c r="S56" s="3">
        <v>1.5269075000000003E-3</v>
      </c>
      <c r="T56" s="3">
        <v>-4.7062250000000035E-4</v>
      </c>
      <c r="V56" s="3">
        <v>7.3312434985572852E-4</v>
      </c>
      <c r="W56" s="3">
        <v>-2.1573765014427145E-4</v>
      </c>
      <c r="X56" s="3">
        <v>-1.8843265014427163E-4</v>
      </c>
    </row>
    <row r="57" spans="1:24" x14ac:dyDescent="0.2">
      <c r="A57" s="2">
        <v>170</v>
      </c>
      <c r="B57" s="2" t="s">
        <v>172</v>
      </c>
      <c r="C57" s="2">
        <v>2</v>
      </c>
      <c r="D57" s="5">
        <v>1.17E-3</v>
      </c>
      <c r="E57" s="5">
        <v>2.0710020000000002E-3</v>
      </c>
      <c r="F57" s="5">
        <v>9.31105E-4</v>
      </c>
      <c r="G57" s="5">
        <v>7.0155499999999997E-4</v>
      </c>
      <c r="H57" s="5">
        <v>6.2881500000000002E-4</v>
      </c>
      <c r="J57" s="3">
        <v>1.1004954000000001E-3</v>
      </c>
      <c r="K57" s="3">
        <v>8.7355648697631132E-4</v>
      </c>
      <c r="M57" s="3">
        <v>8.5786874999999995E-4</v>
      </c>
      <c r="N57" s="3">
        <v>1.2131332500000002E-3</v>
      </c>
      <c r="P57" s="3">
        <v>1.6375951249999999E-3</v>
      </c>
      <c r="Q57" s="3">
        <v>-1.0087801249999999E-3</v>
      </c>
      <c r="S57" s="3">
        <v>1.2002305000000002E-3</v>
      </c>
      <c r="T57" s="3">
        <v>-4.9867550000000024E-4</v>
      </c>
      <c r="V57" s="3">
        <v>1.1974455130236887E-3</v>
      </c>
      <c r="W57" s="3">
        <v>-2.4474148697631131E-4</v>
      </c>
      <c r="X57" s="3">
        <v>-1.7200148697631135E-4</v>
      </c>
    </row>
    <row r="58" spans="1:24" x14ac:dyDescent="0.2">
      <c r="A58" s="2">
        <v>130</v>
      </c>
      <c r="B58" s="2" t="s">
        <v>132</v>
      </c>
      <c r="C58" s="2">
        <v>1</v>
      </c>
      <c r="D58" s="5">
        <v>6.0442899999999999E-3</v>
      </c>
      <c r="E58" s="5">
        <v>2.49E-3</v>
      </c>
      <c r="F58" s="5">
        <v>6.6007390000000004E-3</v>
      </c>
      <c r="G58" s="5">
        <v>3.9447869999999999E-3</v>
      </c>
      <c r="H58" s="5">
        <v>2.5000000000000001E-3</v>
      </c>
      <c r="J58" s="3">
        <v>4.3159632E-3</v>
      </c>
      <c r="K58" s="3">
        <v>3.9520586351784051E-3</v>
      </c>
      <c r="M58" s="3">
        <v>4.7724539999999998E-3</v>
      </c>
      <c r="N58" s="3">
        <v>-2.2824539999999997E-3</v>
      </c>
      <c r="P58" s="3">
        <v>3.4574632499999999E-3</v>
      </c>
      <c r="Q58" s="3">
        <v>-9.5746324999999985E-4</v>
      </c>
      <c r="S58" s="3">
        <v>4.40875725E-3</v>
      </c>
      <c r="T58" s="3">
        <v>-4.6397025000000005E-4</v>
      </c>
      <c r="V58" s="3">
        <v>-1.4620586351784051E-3</v>
      </c>
      <c r="W58" s="3">
        <v>-1.4520586351784051E-3</v>
      </c>
      <c r="X58" s="3">
        <v>-7.2716351784051989E-6</v>
      </c>
    </row>
    <row r="59" spans="1:24" x14ac:dyDescent="0.2">
      <c r="A59" s="2">
        <v>143</v>
      </c>
      <c r="B59" s="2" t="s">
        <v>145</v>
      </c>
      <c r="C59" s="2">
        <v>2</v>
      </c>
      <c r="D59" s="5">
        <v>3.9300000000000001E-4</v>
      </c>
      <c r="E59" s="5">
        <v>9.2033000000000002E-4</v>
      </c>
      <c r="F59" s="5">
        <v>7.6163900000000004E-4</v>
      </c>
      <c r="G59" s="5">
        <v>2.9177100000000002E-4</v>
      </c>
      <c r="H59" s="5">
        <v>1.65682E-4</v>
      </c>
      <c r="J59" s="3">
        <v>5.0648440000000011E-4</v>
      </c>
      <c r="K59" s="3">
        <v>2.8568048757092148E-4</v>
      </c>
      <c r="M59" s="3">
        <v>4.0302299999999997E-4</v>
      </c>
      <c r="N59" s="3">
        <v>5.1730700000000005E-4</v>
      </c>
      <c r="P59" s="3">
        <v>1.11914575E-3</v>
      </c>
      <c r="Q59" s="3">
        <v>-9.5346375000000003E-4</v>
      </c>
      <c r="S59" s="3">
        <v>5.6016275000000005E-4</v>
      </c>
      <c r="T59" s="3">
        <v>-2.6839175000000002E-4</v>
      </c>
      <c r="V59" s="3">
        <v>6.3464951242907849E-4</v>
      </c>
      <c r="W59" s="3">
        <v>-1.1999848757092147E-4</v>
      </c>
      <c r="X59" s="3">
        <v>6.0905124290785441E-6</v>
      </c>
    </row>
    <row r="60" spans="1:24" x14ac:dyDescent="0.2">
      <c r="A60" s="2">
        <v>118</v>
      </c>
      <c r="B60" s="2" t="s">
        <v>120</v>
      </c>
      <c r="C60" s="2">
        <v>2</v>
      </c>
      <c r="D60" s="5">
        <v>2.0659200000000002E-3</v>
      </c>
      <c r="E60" s="5">
        <v>2.5204680000000001E-3</v>
      </c>
      <c r="F60" s="5">
        <v>1.4178490000000001E-3</v>
      </c>
      <c r="G60" s="5">
        <v>1.299878E-3</v>
      </c>
      <c r="H60" s="5">
        <v>1.817393E-3</v>
      </c>
      <c r="J60" s="3">
        <v>1.8243016000000002E-3</v>
      </c>
      <c r="K60" s="3">
        <v>1.9473625664443897E-3</v>
      </c>
      <c r="M60" s="3">
        <v>1.6502600000000002E-3</v>
      </c>
      <c r="N60" s="3">
        <v>8.7020799999999992E-4</v>
      </c>
      <c r="P60" s="3">
        <v>2.7248223750000002E-3</v>
      </c>
      <c r="Q60" s="3">
        <v>-9.074293750000002E-4</v>
      </c>
      <c r="S60" s="3">
        <v>1.9554075000000003E-3</v>
      </c>
      <c r="T60" s="3">
        <v>-6.5552950000000035E-4</v>
      </c>
      <c r="V60" s="3">
        <v>5.7310543355561044E-4</v>
      </c>
      <c r="W60" s="3">
        <v>-1.2996956644438962E-4</v>
      </c>
      <c r="X60" s="3">
        <v>-6.4748456644438969E-4</v>
      </c>
    </row>
    <row r="61" spans="1:24" x14ac:dyDescent="0.2">
      <c r="A61" s="2">
        <v>187</v>
      </c>
      <c r="B61" s="2" t="s">
        <v>189</v>
      </c>
      <c r="C61" s="2">
        <v>2</v>
      </c>
      <c r="D61" s="5">
        <v>5.5579000000000002E-4</v>
      </c>
      <c r="E61" s="5">
        <v>1.3830599999999999E-4</v>
      </c>
      <c r="F61" s="5">
        <v>5.06252E-4</v>
      </c>
      <c r="G61" s="5">
        <v>9.2299999999999994E-5</v>
      </c>
      <c r="H61" s="5">
        <v>3.04E-5</v>
      </c>
      <c r="J61" s="3">
        <v>2.646096E-4</v>
      </c>
      <c r="K61" s="3">
        <v>2.2406231727614014E-4</v>
      </c>
      <c r="M61" s="3">
        <v>2.9618550000000003E-4</v>
      </c>
      <c r="N61" s="3">
        <v>-1.5787950000000005E-4</v>
      </c>
      <c r="P61" s="3">
        <v>9.2844787499999997E-4</v>
      </c>
      <c r="Q61" s="3">
        <v>-8.9804787499999999E-4</v>
      </c>
      <c r="S61" s="3">
        <v>3.0768700000000001E-4</v>
      </c>
      <c r="T61" s="3">
        <v>-2.1538700000000002E-4</v>
      </c>
      <c r="V61" s="3">
        <v>-8.5756317276140158E-5</v>
      </c>
      <c r="W61" s="3">
        <v>-1.9366231727614014E-4</v>
      </c>
      <c r="X61" s="3">
        <v>-1.3176231727614015E-4</v>
      </c>
    </row>
    <row r="62" spans="1:24" x14ac:dyDescent="0.2">
      <c r="A62" s="2">
        <v>103</v>
      </c>
      <c r="B62" s="2" t="s">
        <v>105</v>
      </c>
      <c r="C62" s="2">
        <v>2</v>
      </c>
      <c r="D62" s="5">
        <v>1.82664E-3</v>
      </c>
      <c r="E62" s="5">
        <v>2.0449190000000001E-3</v>
      </c>
      <c r="F62" s="5">
        <v>2.1796939999999998E-3</v>
      </c>
      <c r="G62" s="5">
        <v>1.501928E-3</v>
      </c>
      <c r="H62" s="5">
        <v>8.7366600000000005E-4</v>
      </c>
      <c r="J62" s="3">
        <v>1.6853693999999998E-3</v>
      </c>
      <c r="K62" s="3">
        <v>1.7563589463409745E-3</v>
      </c>
      <c r="M62" s="3">
        <v>1.5954820000000001E-3</v>
      </c>
      <c r="N62" s="3">
        <v>4.4943700000000001E-4</v>
      </c>
      <c r="P62" s="3">
        <v>1.7358766249999996E-3</v>
      </c>
      <c r="Q62" s="3">
        <v>-8.6221062499999954E-4</v>
      </c>
      <c r="S62" s="3">
        <v>1.73122975E-3</v>
      </c>
      <c r="T62" s="3">
        <v>-2.2930174999999994E-4</v>
      </c>
      <c r="V62" s="3">
        <v>2.8856005365902556E-4</v>
      </c>
      <c r="W62" s="3">
        <v>-8.8269294634097447E-4</v>
      </c>
      <c r="X62" s="3">
        <v>-2.5443094634097448E-4</v>
      </c>
    </row>
    <row r="63" spans="1:24" x14ac:dyDescent="0.2">
      <c r="A63" s="2">
        <v>160</v>
      </c>
      <c r="B63" s="2" t="s">
        <v>162</v>
      </c>
      <c r="C63" s="2">
        <v>2</v>
      </c>
      <c r="D63" s="5">
        <v>5.2236999999999997E-4</v>
      </c>
      <c r="E63" s="5">
        <v>7.7556900000000004E-4</v>
      </c>
      <c r="F63" s="5">
        <v>5.1996300000000002E-4</v>
      </c>
      <c r="G63" s="5">
        <v>2.33E-4</v>
      </c>
      <c r="H63" s="5">
        <v>1.2854899999999999E-4</v>
      </c>
      <c r="J63" s="3">
        <v>4.3589020000000004E-4</v>
      </c>
      <c r="K63" s="3">
        <v>2.9436363239922464E-4</v>
      </c>
      <c r="M63" s="3">
        <v>3.5097049999999994E-4</v>
      </c>
      <c r="N63" s="3">
        <v>4.2459850000000011E-4</v>
      </c>
      <c r="P63" s="3">
        <v>9.5536462499999999E-4</v>
      </c>
      <c r="Q63" s="3">
        <v>-8.2681562499999995E-4</v>
      </c>
      <c r="S63" s="3">
        <v>4.8661275000000002E-4</v>
      </c>
      <c r="T63" s="3">
        <v>-2.5361275E-4</v>
      </c>
      <c r="V63" s="3">
        <v>4.8120536760077541E-4</v>
      </c>
      <c r="W63" s="3">
        <v>-1.6581463239922464E-4</v>
      </c>
      <c r="X63" s="3">
        <v>-6.1363632399224637E-5</v>
      </c>
    </row>
    <row r="64" spans="1:24" x14ac:dyDescent="0.2">
      <c r="A64" s="2">
        <v>119</v>
      </c>
      <c r="B64" s="2" t="s">
        <v>121</v>
      </c>
      <c r="C64" s="2">
        <v>1</v>
      </c>
      <c r="D64" s="5">
        <v>2.3751200000000001E-3</v>
      </c>
      <c r="E64" s="5">
        <v>9.7008200000000004E-4</v>
      </c>
      <c r="F64" s="5">
        <v>2.3867860000000001E-3</v>
      </c>
      <c r="G64" s="5">
        <v>1.782369E-3</v>
      </c>
      <c r="H64" s="5">
        <v>1.037516E-3</v>
      </c>
      <c r="J64" s="3">
        <v>1.7103746E-3</v>
      </c>
      <c r="K64" s="3">
        <v>1.3481371649004066E-3</v>
      </c>
      <c r="M64" s="3">
        <v>1.8954477499999998E-3</v>
      </c>
      <c r="N64" s="3">
        <v>-9.2536574999999976E-4</v>
      </c>
      <c r="P64" s="3">
        <v>1.8523090000000003E-3</v>
      </c>
      <c r="Q64" s="3">
        <v>-8.1479300000000029E-4</v>
      </c>
      <c r="S64" s="3">
        <v>1.6923760000000002E-3</v>
      </c>
      <c r="T64" s="3">
        <v>8.9992999999999801E-5</v>
      </c>
      <c r="V64" s="3">
        <v>-3.7805516490040656E-4</v>
      </c>
      <c r="W64" s="3">
        <v>-3.1062116490040655E-4</v>
      </c>
      <c r="X64" s="3">
        <v>4.3423183509959341E-4</v>
      </c>
    </row>
    <row r="65" spans="1:24" x14ac:dyDescent="0.2">
      <c r="A65" s="2">
        <v>48</v>
      </c>
      <c r="B65" s="2" t="s">
        <v>50</v>
      </c>
      <c r="C65" s="2">
        <v>2</v>
      </c>
      <c r="D65" s="5">
        <v>4.0900000000000002E-4</v>
      </c>
      <c r="E65" s="5">
        <v>4.9739300000000005E-4</v>
      </c>
      <c r="F65" s="5">
        <v>4.3389999999999998E-4</v>
      </c>
      <c r="G65" s="5">
        <v>2.1000000000000001E-4</v>
      </c>
      <c r="H65" s="5">
        <v>1.85E-4</v>
      </c>
      <c r="J65" s="3">
        <v>3.4705860000000007E-4</v>
      </c>
      <c r="K65" s="3">
        <v>2.9604565608670438E-4</v>
      </c>
      <c r="M65" s="3">
        <v>3.0947499999999997E-4</v>
      </c>
      <c r="N65" s="3">
        <v>1.8791800000000008E-4</v>
      </c>
      <c r="P65" s="3">
        <v>9.7803449999999998E-4</v>
      </c>
      <c r="Q65" s="3">
        <v>-7.9303449999999992E-4</v>
      </c>
      <c r="S65" s="3">
        <v>3.8132325000000007E-4</v>
      </c>
      <c r="T65" s="3">
        <v>-1.7132325000000006E-4</v>
      </c>
      <c r="V65" s="3">
        <v>2.0134734391329568E-4</v>
      </c>
      <c r="W65" s="3">
        <v>-1.1104565608670438E-4</v>
      </c>
      <c r="X65" s="3">
        <v>-8.6045656086704368E-5</v>
      </c>
    </row>
    <row r="66" spans="1:24" x14ac:dyDescent="0.2">
      <c r="A66" s="2">
        <v>94</v>
      </c>
      <c r="B66" s="2" t="s">
        <v>96</v>
      </c>
      <c r="C66" s="2">
        <v>2</v>
      </c>
      <c r="D66" s="5">
        <v>7.7764000000000002E-4</v>
      </c>
      <c r="E66" s="5">
        <v>1.3296530000000001E-3</v>
      </c>
      <c r="F66" s="5">
        <v>8.0983599999999998E-4</v>
      </c>
      <c r="G66" s="5">
        <v>3.0130599999999999E-4</v>
      </c>
      <c r="H66" s="5">
        <v>3.3970300000000001E-4</v>
      </c>
      <c r="J66" s="3">
        <v>7.1162759999999993E-4</v>
      </c>
      <c r="K66" s="3">
        <v>6.5224757554176985E-4</v>
      </c>
      <c r="M66" s="3">
        <v>5.5712124999999992E-4</v>
      </c>
      <c r="N66" s="3">
        <v>7.7253175000000017E-4</v>
      </c>
      <c r="P66" s="3">
        <v>1.108465625E-3</v>
      </c>
      <c r="Q66" s="3">
        <v>-7.6876262499999998E-4</v>
      </c>
      <c r="S66" s="3">
        <v>8.1420800000000008E-4</v>
      </c>
      <c r="T66" s="3">
        <v>-5.1290200000000008E-4</v>
      </c>
      <c r="V66" s="3">
        <v>6.7740542445823024E-4</v>
      </c>
      <c r="W66" s="3">
        <v>-3.1254457554176984E-4</v>
      </c>
      <c r="X66" s="3">
        <v>-3.5094157554176986E-4</v>
      </c>
    </row>
    <row r="67" spans="1:24" x14ac:dyDescent="0.2">
      <c r="A67" s="2">
        <v>69</v>
      </c>
      <c r="B67" s="2" t="s">
        <v>71</v>
      </c>
      <c r="C67" s="2">
        <v>2</v>
      </c>
      <c r="D67" s="5">
        <v>1.7299100000000001E-3</v>
      </c>
      <c r="E67" s="5">
        <v>2.2374040000000001E-3</v>
      </c>
      <c r="F67" s="5">
        <v>1.814031E-3</v>
      </c>
      <c r="G67" s="5">
        <v>1.2663959999999999E-3</v>
      </c>
      <c r="H67" s="5">
        <v>1.6607480000000001E-3</v>
      </c>
      <c r="J67" s="3">
        <v>1.7416978E-3</v>
      </c>
      <c r="K67" s="3">
        <v>1.8535609119126083E-3</v>
      </c>
      <c r="M67" s="3">
        <v>1.6177712499999999E-3</v>
      </c>
      <c r="N67" s="3">
        <v>6.1963275000000021E-4</v>
      </c>
      <c r="P67" s="3">
        <v>2.3998312500000001E-3</v>
      </c>
      <c r="Q67" s="3">
        <v>-7.3908325000000006E-4</v>
      </c>
      <c r="S67" s="3">
        <v>1.8605232500000001E-3</v>
      </c>
      <c r="T67" s="3">
        <v>-5.9412725000000015E-4</v>
      </c>
      <c r="V67" s="3">
        <v>3.838430880873918E-4</v>
      </c>
      <c r="W67" s="3">
        <v>-1.9281291191260825E-4</v>
      </c>
      <c r="X67" s="3">
        <v>-5.871649119126084E-4</v>
      </c>
    </row>
    <row r="68" spans="1:24" x14ac:dyDescent="0.2">
      <c r="A68" s="2">
        <v>128</v>
      </c>
      <c r="B68" s="2" t="s">
        <v>130</v>
      </c>
      <c r="C68" s="2">
        <v>2</v>
      </c>
      <c r="D68" s="5">
        <v>6.0499999999999996E-4</v>
      </c>
      <c r="E68" s="5">
        <v>4.0376700000000003E-4</v>
      </c>
      <c r="F68" s="5">
        <v>5.6287299999999998E-4</v>
      </c>
      <c r="G68" s="5">
        <v>2.4806399999999999E-4</v>
      </c>
      <c r="H68" s="5">
        <v>7.3839800000000003E-4</v>
      </c>
      <c r="J68" s="3">
        <v>5.1162039999999998E-4</v>
      </c>
      <c r="K68" s="3">
        <v>5.7857209805661693E-4</v>
      </c>
      <c r="M68" s="3">
        <v>5.3858374999999996E-4</v>
      </c>
      <c r="N68" s="3">
        <v>-1.3481674999999994E-4</v>
      </c>
      <c r="P68" s="3">
        <v>1.4725138749999999E-3</v>
      </c>
      <c r="Q68" s="3">
        <v>-7.3411587499999989E-4</v>
      </c>
      <c r="S68" s="3">
        <v>5.7750949999999998E-4</v>
      </c>
      <c r="T68" s="3">
        <v>-3.294455E-4</v>
      </c>
      <c r="V68" s="3">
        <v>-1.7480509805661691E-4</v>
      </c>
      <c r="W68" s="3">
        <v>1.5982590194338309E-4</v>
      </c>
      <c r="X68" s="3">
        <v>-3.3050809805661694E-4</v>
      </c>
    </row>
    <row r="69" spans="1:24" x14ac:dyDescent="0.2">
      <c r="A69" s="2">
        <v>70</v>
      </c>
      <c r="B69" s="2" t="s">
        <v>72</v>
      </c>
      <c r="C69" s="2">
        <v>3</v>
      </c>
      <c r="D69" s="5">
        <v>1.3899999999999999E-4</v>
      </c>
      <c r="E69" s="5">
        <v>2.21559E-4</v>
      </c>
      <c r="F69" s="5">
        <v>2.7530799999999999E-4</v>
      </c>
      <c r="G69" s="5">
        <v>2.3247799999999999E-4</v>
      </c>
      <c r="H69" s="5">
        <v>2.8560199999999998E-4</v>
      </c>
      <c r="J69" s="3">
        <v>2.3078939999999999E-4</v>
      </c>
      <c r="K69" s="3">
        <v>1.9110575145383265E-4</v>
      </c>
      <c r="M69" s="3">
        <v>2.3309699999999998E-4</v>
      </c>
      <c r="N69" s="3">
        <v>-1.1537999999999983E-5</v>
      </c>
      <c r="P69" s="3">
        <v>9.8951074999999991E-4</v>
      </c>
      <c r="Q69" s="3">
        <v>-7.0390874999999987E-4</v>
      </c>
      <c r="S69" s="3">
        <v>2.3036725000000002E-4</v>
      </c>
      <c r="T69" s="3">
        <v>2.1107499999999764E-6</v>
      </c>
      <c r="V69" s="3">
        <v>3.0453248546167346E-5</v>
      </c>
      <c r="W69" s="3">
        <v>9.4496248546167329E-5</v>
      </c>
      <c r="X69" s="3">
        <v>4.137224854616734E-5</v>
      </c>
    </row>
    <row r="70" spans="1:24" x14ac:dyDescent="0.2">
      <c r="A70" s="2">
        <v>126</v>
      </c>
      <c r="B70" s="2" t="s">
        <v>128</v>
      </c>
      <c r="C70" s="2">
        <v>2</v>
      </c>
      <c r="D70" s="5">
        <v>4.4283600000000001E-3</v>
      </c>
      <c r="E70" s="5">
        <v>5.5018319999999999E-3</v>
      </c>
      <c r="F70" s="5">
        <v>4.4430989999999998E-3</v>
      </c>
      <c r="G70" s="5">
        <v>4.109672E-3</v>
      </c>
      <c r="H70" s="5">
        <v>4.777824E-3</v>
      </c>
      <c r="J70" s="3">
        <v>4.6521573999999998E-3</v>
      </c>
      <c r="K70" s="3">
        <v>4.5989490965538471E-3</v>
      </c>
      <c r="M70" s="3">
        <v>4.43973875E-3</v>
      </c>
      <c r="N70" s="3">
        <v>1.0620932499999999E-3</v>
      </c>
      <c r="P70" s="3">
        <v>5.4322891249999998E-3</v>
      </c>
      <c r="Q70" s="3">
        <v>-6.5446512499999984E-4</v>
      </c>
      <c r="S70" s="3">
        <v>4.78777875E-3</v>
      </c>
      <c r="T70" s="3">
        <v>-6.7810674999999997E-4</v>
      </c>
      <c r="V70" s="3">
        <v>9.0288290344615277E-4</v>
      </c>
      <c r="W70" s="3">
        <v>1.7887490344615283E-4</v>
      </c>
      <c r="X70" s="3">
        <v>-4.8927709655384715E-4</v>
      </c>
    </row>
    <row r="71" spans="1:24" x14ac:dyDescent="0.2">
      <c r="A71" s="2">
        <v>178</v>
      </c>
      <c r="B71" s="2" t="s">
        <v>180</v>
      </c>
      <c r="C71" s="2">
        <v>1</v>
      </c>
      <c r="D71" s="5">
        <v>1.15953E-3</v>
      </c>
      <c r="E71" s="5">
        <v>1.196625E-3</v>
      </c>
      <c r="F71" s="5">
        <v>1.3841999999999999E-3</v>
      </c>
      <c r="G71" s="5">
        <v>7.6510499999999997E-4</v>
      </c>
      <c r="H71" s="5">
        <v>3.59296E-4</v>
      </c>
      <c r="J71" s="3">
        <v>9.7295120000000007E-4</v>
      </c>
      <c r="K71" s="3">
        <v>9.655080636869778E-4</v>
      </c>
      <c r="M71" s="3">
        <v>9.1703274999999996E-4</v>
      </c>
      <c r="N71" s="3">
        <v>2.7959225000000003E-4</v>
      </c>
      <c r="P71" s="3">
        <v>9.7844800000000003E-4</v>
      </c>
      <c r="Q71" s="3">
        <v>-6.1915199999999998E-4</v>
      </c>
      <c r="S71" s="3">
        <v>1.02491275E-3</v>
      </c>
      <c r="T71" s="3">
        <v>-2.5980775000000007E-4</v>
      </c>
      <c r="V71" s="3">
        <v>2.3111693631302219E-4</v>
      </c>
      <c r="W71" s="3">
        <v>-6.0621206368697785E-4</v>
      </c>
      <c r="X71" s="3">
        <v>-2.0040306368697782E-4</v>
      </c>
    </row>
    <row r="72" spans="1:24" x14ac:dyDescent="0.2">
      <c r="A72" s="2">
        <v>80</v>
      </c>
      <c r="B72" s="2" t="s">
        <v>82</v>
      </c>
      <c r="C72" s="2">
        <v>2</v>
      </c>
      <c r="D72" s="5">
        <v>3.7199999999999999E-4</v>
      </c>
      <c r="E72" s="5">
        <v>9.0099999999999995E-5</v>
      </c>
      <c r="F72" s="5">
        <v>4.9899999999999999E-4</v>
      </c>
      <c r="G72" s="5">
        <v>8.4400000000000005E-5</v>
      </c>
      <c r="H72" s="5">
        <v>1.5899999999999999E-4</v>
      </c>
      <c r="J72" s="3">
        <v>2.409E-4</v>
      </c>
      <c r="K72" s="3">
        <v>2.0661420849713328E-4</v>
      </c>
      <c r="M72" s="3">
        <v>2.786E-4</v>
      </c>
      <c r="N72" s="3">
        <v>-1.885E-4</v>
      </c>
      <c r="P72" s="3">
        <v>7.58046125E-4</v>
      </c>
      <c r="Q72" s="3">
        <v>-5.9904612500000004E-4</v>
      </c>
      <c r="S72" s="3">
        <v>2.8002499999999999E-4</v>
      </c>
      <c r="T72" s="3">
        <v>-1.95625E-4</v>
      </c>
      <c r="V72" s="3">
        <v>-1.1651420849713328E-4</v>
      </c>
      <c r="W72" s="3">
        <v>-4.761420849713329E-5</v>
      </c>
      <c r="X72" s="3">
        <v>-1.2221420849713329E-4</v>
      </c>
    </row>
    <row r="73" spans="1:24" x14ac:dyDescent="0.2">
      <c r="A73" s="2">
        <v>165</v>
      </c>
      <c r="B73" s="2" t="s">
        <v>167</v>
      </c>
      <c r="C73" s="2">
        <v>2</v>
      </c>
      <c r="D73" s="5">
        <v>4.9388999999999998E-4</v>
      </c>
      <c r="E73" s="5">
        <v>6.5200000000000002E-4</v>
      </c>
      <c r="F73" s="5">
        <v>4.8877399999999998E-4</v>
      </c>
      <c r="G73" s="5">
        <v>2.4411600000000001E-4</v>
      </c>
      <c r="H73" s="5">
        <v>4.2400000000000001E-4</v>
      </c>
      <c r="J73" s="3">
        <v>4.6055599999999999E-4</v>
      </c>
      <c r="K73" s="3">
        <v>3.1429757650945774E-4</v>
      </c>
      <c r="M73" s="3">
        <v>4.1269499999999992E-4</v>
      </c>
      <c r="N73" s="3">
        <v>2.3930500000000009E-4</v>
      </c>
      <c r="P73" s="3">
        <v>9.9342762500000017E-4</v>
      </c>
      <c r="Q73" s="3">
        <v>-5.6942762500000017E-4</v>
      </c>
      <c r="S73" s="3">
        <v>5.14666E-4</v>
      </c>
      <c r="T73" s="3">
        <v>-2.7054999999999999E-4</v>
      </c>
      <c r="V73" s="3">
        <v>3.3770242349054228E-4</v>
      </c>
      <c r="W73" s="3">
        <v>1.0970242349054226E-4</v>
      </c>
      <c r="X73" s="3">
        <v>-7.0181576509457738E-5</v>
      </c>
    </row>
    <row r="74" spans="1:24" x14ac:dyDescent="0.2">
      <c r="A74" s="2">
        <v>99</v>
      </c>
      <c r="B74" s="2" t="s">
        <v>101</v>
      </c>
      <c r="C74" s="2">
        <v>2</v>
      </c>
      <c r="D74" s="5">
        <v>7.9925000000000005E-4</v>
      </c>
      <c r="E74" s="5">
        <v>1.4005319999999999E-3</v>
      </c>
      <c r="F74" s="5">
        <v>1.0379530000000001E-3</v>
      </c>
      <c r="G74" s="5">
        <v>1.0098819999999999E-3</v>
      </c>
      <c r="H74" s="5">
        <v>9.8456499999999996E-4</v>
      </c>
      <c r="J74" s="3">
        <v>1.0464364000000001E-3</v>
      </c>
      <c r="K74" s="3">
        <v>1.0730148062186127E-3</v>
      </c>
      <c r="M74" s="3">
        <v>9.5791249999999995E-4</v>
      </c>
      <c r="N74" s="3">
        <v>4.4261949999999995E-4</v>
      </c>
      <c r="P74" s="3">
        <v>1.540575E-3</v>
      </c>
      <c r="Q74" s="3">
        <v>-5.5601000000000001E-4</v>
      </c>
      <c r="S74" s="3">
        <v>1.055575E-3</v>
      </c>
      <c r="T74" s="3">
        <v>-4.5693000000000079E-5</v>
      </c>
      <c r="V74" s="3">
        <v>3.2751719378138725E-4</v>
      </c>
      <c r="W74" s="3">
        <v>-8.8449806218612696E-5</v>
      </c>
      <c r="X74" s="3">
        <v>-6.3132806218612735E-5</v>
      </c>
    </row>
    <row r="75" spans="1:24" x14ac:dyDescent="0.2">
      <c r="A75" s="2">
        <v>13</v>
      </c>
      <c r="B75" s="2" t="s">
        <v>15</v>
      </c>
      <c r="C75" s="2">
        <v>2</v>
      </c>
      <c r="D75" s="5">
        <v>7.1999999999999998E-3</v>
      </c>
      <c r="E75" s="5">
        <v>1.1544697E-2</v>
      </c>
      <c r="F75" s="5">
        <v>6.8172160000000001E-3</v>
      </c>
      <c r="G75" s="5">
        <v>7.0292949999999996E-3</v>
      </c>
      <c r="H75" s="5">
        <v>9.2300000000000004E-3</v>
      </c>
      <c r="J75" s="3">
        <v>8.364241599999999E-3</v>
      </c>
      <c r="K75" s="3">
        <v>7.7692693555216465E-3</v>
      </c>
      <c r="M75" s="3">
        <v>7.5691277499999998E-3</v>
      </c>
      <c r="N75" s="3">
        <v>3.9755692499999998E-3</v>
      </c>
      <c r="P75" s="3">
        <v>9.7455592500000007E-3</v>
      </c>
      <c r="Q75" s="3">
        <v>-5.1555925000000037E-4</v>
      </c>
      <c r="S75" s="3">
        <v>8.6979782500000002E-3</v>
      </c>
      <c r="T75" s="3">
        <v>-1.6686832500000005E-3</v>
      </c>
      <c r="V75" s="3">
        <v>3.7754276444783531E-3</v>
      </c>
      <c r="W75" s="3">
        <v>1.4607306444783539E-3</v>
      </c>
      <c r="X75" s="3">
        <v>-7.3997435552164686E-4</v>
      </c>
    </row>
    <row r="76" spans="1:24" x14ac:dyDescent="0.2">
      <c r="A76" s="2">
        <v>96</v>
      </c>
      <c r="B76" s="2" t="s">
        <v>98</v>
      </c>
      <c r="C76" s="2">
        <v>2</v>
      </c>
      <c r="D76" s="5">
        <v>5.4053E-4</v>
      </c>
      <c r="E76" s="5">
        <v>1.2501260000000001E-3</v>
      </c>
      <c r="F76" s="5">
        <v>3.39E-4</v>
      </c>
      <c r="G76" s="5">
        <v>4.0696699999999999E-4</v>
      </c>
      <c r="H76" s="5">
        <v>7.6130800000000004E-4</v>
      </c>
      <c r="J76" s="3">
        <v>6.5958620000000005E-4</v>
      </c>
      <c r="K76" s="3">
        <v>3.2892058285420697E-4</v>
      </c>
      <c r="M76" s="3">
        <v>5.1195124999999994E-4</v>
      </c>
      <c r="N76" s="3">
        <v>7.3817475000000012E-4</v>
      </c>
      <c r="P76" s="3">
        <v>1.26380875E-3</v>
      </c>
      <c r="Q76" s="3">
        <v>-5.0250074999999995E-4</v>
      </c>
      <c r="S76" s="3">
        <v>7.2274100000000005E-4</v>
      </c>
      <c r="T76" s="3">
        <v>-3.1577400000000006E-4</v>
      </c>
      <c r="V76" s="3">
        <v>9.2120541714579309E-4</v>
      </c>
      <c r="W76" s="3">
        <v>4.3238741714579307E-4</v>
      </c>
      <c r="X76" s="3">
        <v>7.8046417145793024E-5</v>
      </c>
    </row>
    <row r="77" spans="1:24" x14ac:dyDescent="0.2">
      <c r="A77" s="2">
        <v>153</v>
      </c>
      <c r="B77" s="2" t="s">
        <v>155</v>
      </c>
      <c r="C77" s="2">
        <v>2</v>
      </c>
      <c r="D77" s="5">
        <v>6.7400000000000001E-4</v>
      </c>
      <c r="E77" s="5">
        <v>6.9033899999999999E-4</v>
      </c>
      <c r="F77" s="5">
        <v>9.8850799999999992E-4</v>
      </c>
      <c r="G77" s="5">
        <v>8.1302200000000005E-4</v>
      </c>
      <c r="H77" s="5">
        <v>6.2636199999999999E-4</v>
      </c>
      <c r="J77" s="3">
        <v>7.5844620000000004E-4</v>
      </c>
      <c r="K77" s="3">
        <v>7.0656100023928383E-4</v>
      </c>
      <c r="M77" s="3">
        <v>7.7547300000000005E-4</v>
      </c>
      <c r="N77" s="3">
        <v>-8.5134000000000056E-5</v>
      </c>
      <c r="P77" s="3">
        <v>1.110493625E-3</v>
      </c>
      <c r="Q77" s="3">
        <v>-4.8413162500000005E-4</v>
      </c>
      <c r="S77" s="3">
        <v>7.4480225000000001E-4</v>
      </c>
      <c r="T77" s="3">
        <v>6.8219750000000044E-5</v>
      </c>
      <c r="V77" s="3">
        <v>-1.6222000239283834E-5</v>
      </c>
      <c r="W77" s="3">
        <v>-8.0199000239283835E-5</v>
      </c>
      <c r="X77" s="3">
        <v>1.0646099976071622E-4</v>
      </c>
    </row>
    <row r="78" spans="1:24" x14ac:dyDescent="0.2">
      <c r="A78" s="2">
        <v>104</v>
      </c>
      <c r="B78" s="2" t="s">
        <v>106</v>
      </c>
      <c r="C78" s="2">
        <v>2</v>
      </c>
      <c r="D78" s="5">
        <v>6.3425000000000005E-4</v>
      </c>
      <c r="E78" s="5">
        <v>1.06539E-3</v>
      </c>
      <c r="F78" s="5">
        <v>5.5662799999999998E-4</v>
      </c>
      <c r="G78" s="5">
        <v>7.6863400000000003E-4</v>
      </c>
      <c r="H78" s="5">
        <v>8.8575199999999996E-4</v>
      </c>
      <c r="J78" s="3">
        <v>7.8213080000000008E-4</v>
      </c>
      <c r="K78" s="3">
        <v>7.6086244073153705E-4</v>
      </c>
      <c r="M78" s="3">
        <v>7.1131600000000003E-4</v>
      </c>
      <c r="N78" s="3">
        <v>3.5407400000000001E-4</v>
      </c>
      <c r="P78" s="3">
        <v>1.3222603749999998E-3</v>
      </c>
      <c r="Q78" s="3">
        <v>-4.3650837499999986E-4</v>
      </c>
      <c r="S78" s="3">
        <v>7.8550500000000004E-4</v>
      </c>
      <c r="T78" s="3">
        <v>-1.6871000000000008E-5</v>
      </c>
      <c r="V78" s="3">
        <v>3.04527559268463E-4</v>
      </c>
      <c r="W78" s="3">
        <v>1.2488955926846291E-4</v>
      </c>
      <c r="X78" s="3">
        <v>7.7715592684629792E-6</v>
      </c>
    </row>
    <row r="79" spans="1:24" x14ac:dyDescent="0.2">
      <c r="A79" s="2">
        <v>42</v>
      </c>
      <c r="B79" s="2" t="s">
        <v>44</v>
      </c>
      <c r="C79" s="2">
        <v>2</v>
      </c>
      <c r="D79" s="5">
        <v>4.1300000000000001E-4</v>
      </c>
      <c r="E79" s="5">
        <v>3.01747E-4</v>
      </c>
      <c r="F79" s="5">
        <v>3.1966999999999998E-4</v>
      </c>
      <c r="G79" s="5">
        <v>1.84E-4</v>
      </c>
      <c r="H79" s="5">
        <v>1.7200000000000001E-4</v>
      </c>
      <c r="J79" s="3">
        <v>2.7808339999999996E-4</v>
      </c>
      <c r="K79" s="3">
        <v>2.0815986277838343E-4</v>
      </c>
      <c r="M79" s="3">
        <v>2.7216749999999998E-4</v>
      </c>
      <c r="N79" s="3">
        <v>2.9579500000000017E-5</v>
      </c>
      <c r="P79" s="3">
        <v>6.06724E-4</v>
      </c>
      <c r="Q79" s="3">
        <v>-4.3472399999999999E-4</v>
      </c>
      <c r="S79" s="3">
        <v>3.0160425E-4</v>
      </c>
      <c r="T79" s="3">
        <v>-1.1760425E-4</v>
      </c>
      <c r="V79" s="3">
        <v>9.3587137221616567E-5</v>
      </c>
      <c r="W79" s="3">
        <v>-3.6159862778383422E-5</v>
      </c>
      <c r="X79" s="3">
        <v>-2.4159862778383429E-5</v>
      </c>
    </row>
    <row r="80" spans="1:24" x14ac:dyDescent="0.2">
      <c r="A80" s="2">
        <v>27</v>
      </c>
      <c r="B80" s="2" t="s">
        <v>29</v>
      </c>
      <c r="C80" s="2">
        <v>2</v>
      </c>
      <c r="D80" s="5">
        <v>1.6354200000000001E-3</v>
      </c>
      <c r="E80" s="5">
        <v>1.410506E-3</v>
      </c>
      <c r="F80" s="5">
        <v>1.243503E-3</v>
      </c>
      <c r="G80" s="5">
        <v>1.8057220000000001E-3</v>
      </c>
      <c r="H80" s="5">
        <v>2.3465529999999999E-3</v>
      </c>
      <c r="J80" s="3">
        <v>1.6883407999999998E-3</v>
      </c>
      <c r="K80" s="3">
        <v>1.6394788602646095E-3</v>
      </c>
      <c r="M80" s="3">
        <v>1.7577995000000002E-3</v>
      </c>
      <c r="N80" s="3">
        <v>-3.4729350000000021E-4</v>
      </c>
      <c r="P80" s="3">
        <v>2.7504628749999995E-3</v>
      </c>
      <c r="Q80" s="3">
        <v>-4.0390987499999958E-4</v>
      </c>
      <c r="S80" s="3">
        <v>1.6589955000000001E-3</v>
      </c>
      <c r="T80" s="3">
        <v>1.4672649999999997E-4</v>
      </c>
      <c r="V80" s="3">
        <v>-2.2897286026460958E-4</v>
      </c>
      <c r="W80" s="3">
        <v>7.0707413973539039E-4</v>
      </c>
      <c r="X80" s="3">
        <v>1.6624313973539052E-4</v>
      </c>
    </row>
    <row r="81" spans="1:24" x14ac:dyDescent="0.2">
      <c r="A81" s="2">
        <v>127</v>
      </c>
      <c r="B81" s="2" t="s">
        <v>129</v>
      </c>
      <c r="C81" s="2">
        <v>2</v>
      </c>
      <c r="D81" s="5">
        <v>2.4793699999999998E-3</v>
      </c>
      <c r="E81" s="5">
        <v>2.1091669999999999E-3</v>
      </c>
      <c r="F81" s="5">
        <v>2.8954580000000001E-3</v>
      </c>
      <c r="G81" s="5">
        <v>2.4764119999999999E-3</v>
      </c>
      <c r="H81" s="5">
        <v>3.1770639999999998E-3</v>
      </c>
      <c r="J81" s="3">
        <v>2.6274942000000003E-3</v>
      </c>
      <c r="K81" s="3">
        <v>2.7169808873511989E-3</v>
      </c>
      <c r="M81" s="3">
        <v>2.7570759999999998E-3</v>
      </c>
      <c r="N81" s="3">
        <v>-6.479089999999999E-4</v>
      </c>
      <c r="P81" s="3">
        <v>3.5554212499999999E-3</v>
      </c>
      <c r="Q81" s="3">
        <v>-3.7835725000000004E-4</v>
      </c>
      <c r="S81" s="3">
        <v>2.6652647500000001E-3</v>
      </c>
      <c r="T81" s="3">
        <v>-1.8885275000000024E-4</v>
      </c>
      <c r="V81" s="3">
        <v>-6.0781388735119905E-4</v>
      </c>
      <c r="W81" s="3">
        <v>4.600831126488009E-4</v>
      </c>
      <c r="X81" s="3">
        <v>-2.4056888735119906E-4</v>
      </c>
    </row>
    <row r="82" spans="1:24" x14ac:dyDescent="0.2">
      <c r="A82" s="2">
        <v>105</v>
      </c>
      <c r="B82" s="2" t="s">
        <v>107</v>
      </c>
      <c r="C82" s="2">
        <v>2</v>
      </c>
      <c r="D82" s="5">
        <v>6.0163999999999997E-4</v>
      </c>
      <c r="E82" s="5">
        <v>9.6400700000000001E-4</v>
      </c>
      <c r="F82" s="5">
        <v>6.2783000000000001E-4</v>
      </c>
      <c r="G82" s="5">
        <v>3.6595200000000001E-4</v>
      </c>
      <c r="H82" s="5">
        <v>3.2735899999999999E-4</v>
      </c>
      <c r="J82" s="3">
        <v>5.7735760000000012E-4</v>
      </c>
      <c r="K82" s="3">
        <v>4.2623826597999937E-4</v>
      </c>
      <c r="M82" s="3">
        <v>4.8069524999999998E-4</v>
      </c>
      <c r="N82" s="3">
        <v>4.8331175000000003E-4</v>
      </c>
      <c r="P82" s="3">
        <v>6.9804137500000007E-4</v>
      </c>
      <c r="Q82" s="3">
        <v>-3.7068237500000007E-4</v>
      </c>
      <c r="S82" s="3">
        <v>6.3020900000000006E-4</v>
      </c>
      <c r="T82" s="3">
        <v>-2.6425700000000006E-4</v>
      </c>
      <c r="V82" s="3">
        <v>5.377687340200007E-4</v>
      </c>
      <c r="W82" s="3">
        <v>-9.8879265979999378E-5</v>
      </c>
      <c r="X82" s="3">
        <v>-6.0286265979999363E-5</v>
      </c>
    </row>
    <row r="83" spans="1:24" x14ac:dyDescent="0.2">
      <c r="A83" s="2">
        <v>38</v>
      </c>
      <c r="B83" s="2" t="s">
        <v>40</v>
      </c>
      <c r="C83" s="2">
        <v>1</v>
      </c>
      <c r="D83" s="5">
        <v>7.0500000000000001E-4</v>
      </c>
      <c r="E83" s="5">
        <v>3.7712200000000003E-4</v>
      </c>
      <c r="F83" s="5">
        <v>7.9229599999999995E-4</v>
      </c>
      <c r="G83" s="5">
        <v>3.3E-4</v>
      </c>
      <c r="H83" s="5">
        <v>1.5899999999999999E-4</v>
      </c>
      <c r="J83" s="3">
        <v>4.7268359999999999E-4</v>
      </c>
      <c r="K83" s="3">
        <v>3.8032800898092563E-4</v>
      </c>
      <c r="M83" s="3">
        <v>4.9657399999999995E-4</v>
      </c>
      <c r="N83" s="3">
        <v>-1.1945199999999993E-4</v>
      </c>
      <c r="P83" s="3">
        <v>5.1860187500000002E-4</v>
      </c>
      <c r="Q83" s="3">
        <v>-3.5960187500000006E-4</v>
      </c>
      <c r="S83" s="3">
        <v>5.0835449999999999E-4</v>
      </c>
      <c r="T83" s="3">
        <v>-1.7835449999999999E-4</v>
      </c>
      <c r="V83" s="3">
        <v>-3.2060089809256048E-6</v>
      </c>
      <c r="W83" s="3">
        <v>-2.2132800898092564E-4</v>
      </c>
      <c r="X83" s="3">
        <v>-5.0328008980925632E-5</v>
      </c>
    </row>
    <row r="84" spans="1:24" x14ac:dyDescent="0.2">
      <c r="A84" s="2">
        <v>17</v>
      </c>
      <c r="B84" s="2" t="s">
        <v>19</v>
      </c>
      <c r="C84" s="2">
        <v>2</v>
      </c>
      <c r="D84" s="5">
        <v>1.09E-3</v>
      </c>
      <c r="E84" s="5">
        <v>1.8650629999999999E-3</v>
      </c>
      <c r="F84" s="5">
        <v>1.3160890000000001E-3</v>
      </c>
      <c r="G84" s="5">
        <v>8.2299999999999995E-4</v>
      </c>
      <c r="H84" s="5">
        <v>2.16E-3</v>
      </c>
      <c r="J84" s="3">
        <v>1.4508303999999999E-3</v>
      </c>
      <c r="K84" s="3">
        <v>1.023989075623704E-3</v>
      </c>
      <c r="M84" s="3">
        <v>1.3472722499999999E-3</v>
      </c>
      <c r="N84" s="3">
        <v>5.1779075E-4</v>
      </c>
      <c r="P84" s="3">
        <v>2.5126244999999999E-3</v>
      </c>
      <c r="Q84" s="3">
        <v>-3.526244999999999E-4</v>
      </c>
      <c r="S84" s="3">
        <v>1.6077880000000002E-3</v>
      </c>
      <c r="T84" s="3">
        <v>-7.8478800000000024E-4</v>
      </c>
      <c r="V84" s="3">
        <v>8.410739243762959E-4</v>
      </c>
      <c r="W84" s="3">
        <v>1.136010924376296E-3</v>
      </c>
      <c r="X84" s="3">
        <v>-2.0098907562370407E-4</v>
      </c>
    </row>
    <row r="85" spans="1:24" x14ac:dyDescent="0.2">
      <c r="A85" s="2">
        <v>161</v>
      </c>
      <c r="B85" s="2" t="s">
        <v>163</v>
      </c>
      <c r="C85" s="2">
        <v>2</v>
      </c>
      <c r="D85" s="5">
        <v>3.1838E-4</v>
      </c>
      <c r="E85" s="5">
        <v>4.0587700000000002E-4</v>
      </c>
      <c r="F85" s="5">
        <v>4.0099999999999999E-4</v>
      </c>
      <c r="G85" s="5">
        <v>8.5599999999999994E-5</v>
      </c>
      <c r="H85" s="5">
        <v>7.1099999999999994E-5</v>
      </c>
      <c r="J85" s="3">
        <v>2.5639139999999999E-4</v>
      </c>
      <c r="K85" s="3">
        <v>2.3575873339821412E-4</v>
      </c>
      <c r="M85" s="3">
        <v>2.1902E-4</v>
      </c>
      <c r="N85" s="3">
        <v>1.8685700000000002E-4</v>
      </c>
      <c r="P85" s="3">
        <v>4.0771987499999999E-4</v>
      </c>
      <c r="Q85" s="3">
        <v>-3.36619875E-4</v>
      </c>
      <c r="S85" s="3">
        <v>2.9908925000000003E-4</v>
      </c>
      <c r="T85" s="3">
        <v>-2.1348925000000003E-4</v>
      </c>
      <c r="V85" s="3">
        <v>1.7011826660178589E-4</v>
      </c>
      <c r="W85" s="3">
        <v>-1.6465873339821413E-4</v>
      </c>
      <c r="X85" s="3">
        <v>-1.5015873339821413E-4</v>
      </c>
    </row>
    <row r="86" spans="1:24" x14ac:dyDescent="0.2">
      <c r="A86" s="2">
        <v>40</v>
      </c>
      <c r="B86" s="2" t="s">
        <v>42</v>
      </c>
      <c r="C86" s="2">
        <v>2</v>
      </c>
      <c r="D86" s="5">
        <v>4.1600000000000002E-5</v>
      </c>
      <c r="E86" s="5">
        <v>1.5800000000000001E-5</v>
      </c>
      <c r="F86" s="5">
        <v>1.66E-4</v>
      </c>
      <c r="G86" s="5">
        <v>2.0800000000000001E-5</v>
      </c>
      <c r="H86" s="5">
        <v>2.55E-5</v>
      </c>
      <c r="J86" s="3">
        <v>5.3940000000000009E-5</v>
      </c>
      <c r="K86" s="3">
        <v>4.3648001924204746E-5</v>
      </c>
      <c r="M86" s="3">
        <v>6.3474999999999998E-5</v>
      </c>
      <c r="N86" s="3">
        <v>-4.7674999999999993E-5</v>
      </c>
      <c r="P86" s="3">
        <v>3.5840000000000004E-4</v>
      </c>
      <c r="Q86" s="3">
        <v>-3.3290000000000001E-4</v>
      </c>
      <c r="S86" s="3">
        <v>6.2225000000000008E-5</v>
      </c>
      <c r="T86" s="3">
        <v>-4.1425000000000004E-5</v>
      </c>
      <c r="V86" s="3">
        <v>-2.7848001924204745E-5</v>
      </c>
      <c r="W86" s="3">
        <v>-1.8148001924204746E-5</v>
      </c>
      <c r="X86" s="3">
        <v>-2.2848001924204745E-5</v>
      </c>
    </row>
    <row r="87" spans="1:24" x14ac:dyDescent="0.2">
      <c r="A87" s="2">
        <v>116</v>
      </c>
      <c r="B87" s="2" t="s">
        <v>118</v>
      </c>
      <c r="C87" s="2">
        <v>1</v>
      </c>
      <c r="D87" s="5">
        <v>1.1619899999999999E-3</v>
      </c>
      <c r="E87" s="5">
        <v>3.92793E-4</v>
      </c>
      <c r="F87" s="5">
        <v>1.730554E-3</v>
      </c>
      <c r="G87" s="5">
        <v>4.3314699999999999E-4</v>
      </c>
      <c r="H87" s="5">
        <v>2.4670999999999997E-4</v>
      </c>
      <c r="J87" s="3">
        <v>7.9303879999999998E-4</v>
      </c>
      <c r="K87" s="3">
        <v>5.9509724900233638E-4</v>
      </c>
      <c r="M87" s="3">
        <v>8.9310024999999995E-4</v>
      </c>
      <c r="N87" s="3">
        <v>-5.0030724999999994E-4</v>
      </c>
      <c r="P87" s="3">
        <v>5.5925050000000002E-4</v>
      </c>
      <c r="Q87" s="3">
        <v>-3.1254050000000005E-4</v>
      </c>
      <c r="S87" s="3">
        <v>8.8301174999999999E-4</v>
      </c>
      <c r="T87" s="3">
        <v>-4.4986475E-4</v>
      </c>
      <c r="V87" s="3">
        <v>-2.0230424900233638E-4</v>
      </c>
      <c r="W87" s="3">
        <v>-3.4838724900233641E-4</v>
      </c>
      <c r="X87" s="3">
        <v>-1.6195024900233639E-4</v>
      </c>
    </row>
    <row r="88" spans="1:24" x14ac:dyDescent="0.2">
      <c r="A88" s="2">
        <v>156</v>
      </c>
      <c r="B88" s="2" t="s">
        <v>158</v>
      </c>
      <c r="C88" s="2">
        <v>1</v>
      </c>
      <c r="D88" s="5">
        <v>2.81E-3</v>
      </c>
      <c r="E88" s="5">
        <v>2.632864E-3</v>
      </c>
      <c r="F88" s="5">
        <v>3.2444380000000001E-3</v>
      </c>
      <c r="G88" s="5">
        <v>2.6817439999999998E-3</v>
      </c>
      <c r="H88" s="5">
        <v>1.7993E-3</v>
      </c>
      <c r="J88" s="3">
        <v>2.6336692E-3</v>
      </c>
      <c r="K88" s="3">
        <v>2.1370043232208768E-3</v>
      </c>
      <c r="M88" s="3">
        <v>2.6338705000000001E-3</v>
      </c>
      <c r="N88" s="3">
        <v>-1.0065000000001809E-6</v>
      </c>
      <c r="P88" s="3">
        <v>2.103414875E-3</v>
      </c>
      <c r="Q88" s="3">
        <v>-3.0411487500000005E-4</v>
      </c>
      <c r="S88" s="3">
        <v>2.6216505000000003E-3</v>
      </c>
      <c r="T88" s="3">
        <v>6.0093499999999515E-5</v>
      </c>
      <c r="V88" s="3">
        <v>4.9585967677912316E-4</v>
      </c>
      <c r="W88" s="3">
        <v>-3.377043232208768E-4</v>
      </c>
      <c r="X88" s="3">
        <v>5.4473967677912301E-4</v>
      </c>
    </row>
    <row r="89" spans="1:24" x14ac:dyDescent="0.2">
      <c r="A89" s="2">
        <v>174</v>
      </c>
      <c r="B89" s="2" t="s">
        <v>176</v>
      </c>
      <c r="C89" s="2">
        <v>2</v>
      </c>
      <c r="D89" s="5">
        <v>3.4838000000000002E-4</v>
      </c>
      <c r="E89" s="5">
        <v>2.9654200000000001E-4</v>
      </c>
      <c r="F89" s="5">
        <v>3.3500000000000001E-4</v>
      </c>
      <c r="G89" s="5">
        <v>1.0399999999999999E-4</v>
      </c>
      <c r="H89" s="5">
        <v>2.05E-4</v>
      </c>
      <c r="J89" s="3">
        <v>2.5778440000000003E-4</v>
      </c>
      <c r="K89" s="3">
        <v>3.3848558193379707E-4</v>
      </c>
      <c r="M89" s="3">
        <v>2.4809500000000004E-4</v>
      </c>
      <c r="N89" s="3">
        <v>4.8446999999999965E-5</v>
      </c>
      <c r="P89" s="3">
        <v>5.0836475000000001E-4</v>
      </c>
      <c r="Q89" s="3">
        <v>-3.0336475000000002E-4</v>
      </c>
      <c r="S89" s="3">
        <v>2.9623050000000004E-4</v>
      </c>
      <c r="T89" s="3">
        <v>-1.9223050000000006E-4</v>
      </c>
      <c r="V89" s="3">
        <v>-4.1943581933797064E-5</v>
      </c>
      <c r="W89" s="3">
        <v>-1.3348558193379708E-4</v>
      </c>
      <c r="X89" s="3">
        <v>-2.3448558193379709E-4</v>
      </c>
    </row>
    <row r="90" spans="1:24" x14ac:dyDescent="0.2">
      <c r="A90" s="2">
        <v>25</v>
      </c>
      <c r="B90" s="2" t="s">
        <v>27</v>
      </c>
      <c r="C90" s="2">
        <v>1</v>
      </c>
      <c r="D90" s="5">
        <v>4.8156800000000001E-3</v>
      </c>
      <c r="E90" s="5">
        <v>4.8162129999999997E-3</v>
      </c>
      <c r="F90" s="5">
        <v>6.9059969999999997E-3</v>
      </c>
      <c r="G90" s="5">
        <v>6.4988169999999996E-3</v>
      </c>
      <c r="H90" s="5">
        <v>7.3733130000000003E-3</v>
      </c>
      <c r="J90" s="3">
        <v>6.0820040000000002E-3</v>
      </c>
      <c r="K90" s="3">
        <v>5.676921248942147E-3</v>
      </c>
      <c r="M90" s="3">
        <v>6.3984517499999999E-3</v>
      </c>
      <c r="N90" s="3">
        <v>-1.5822387500000002E-3</v>
      </c>
      <c r="P90" s="3">
        <v>7.6737803749999996E-3</v>
      </c>
      <c r="Q90" s="3">
        <v>-3.0046737499999938E-4</v>
      </c>
      <c r="S90" s="3">
        <v>5.9778007499999997E-3</v>
      </c>
      <c r="T90" s="3">
        <v>5.2101624999999988E-4</v>
      </c>
      <c r="V90" s="3">
        <v>-8.6070824894214724E-4</v>
      </c>
      <c r="W90" s="3">
        <v>1.6963917510578533E-3</v>
      </c>
      <c r="X90" s="3">
        <v>8.2189575105785263E-4</v>
      </c>
    </row>
    <row r="91" spans="1:24" x14ac:dyDescent="0.2">
      <c r="A91" s="2">
        <v>179</v>
      </c>
      <c r="B91" s="2" t="s">
        <v>181</v>
      </c>
      <c r="C91" s="2">
        <v>1</v>
      </c>
      <c r="D91" s="5">
        <v>2.9799999999999998E-4</v>
      </c>
      <c r="E91" s="5">
        <v>4.57E-5</v>
      </c>
      <c r="F91" s="5">
        <v>7.4899999999999999E-4</v>
      </c>
      <c r="G91" s="5">
        <v>9.4099999999999997E-5</v>
      </c>
      <c r="H91" s="5">
        <v>4.1399999999999998E-4</v>
      </c>
      <c r="J91" s="3">
        <v>3.2016E-4</v>
      </c>
      <c r="K91" s="3">
        <v>3.228111219458299E-4</v>
      </c>
      <c r="M91" s="3">
        <v>3.8877499999999995E-4</v>
      </c>
      <c r="N91" s="3">
        <v>-3.4307499999999998E-4</v>
      </c>
      <c r="P91" s="3">
        <v>7.1153249999999992E-4</v>
      </c>
      <c r="Q91" s="3">
        <v>-2.9753249999999994E-4</v>
      </c>
      <c r="S91" s="3">
        <v>3.7667499999999993E-4</v>
      </c>
      <c r="T91" s="3">
        <v>-2.8257499999999992E-4</v>
      </c>
      <c r="V91" s="3">
        <v>-2.7711112194582987E-4</v>
      </c>
      <c r="W91" s="3">
        <v>9.1188878054170085E-5</v>
      </c>
      <c r="X91" s="3">
        <v>-2.2871112194582988E-4</v>
      </c>
    </row>
    <row r="92" spans="1:24" x14ac:dyDescent="0.2">
      <c r="A92" s="2">
        <v>185</v>
      </c>
      <c r="B92" s="2" t="s">
        <v>187</v>
      </c>
      <c r="C92" s="2">
        <v>1</v>
      </c>
      <c r="D92" s="5">
        <v>2.99E-3</v>
      </c>
      <c r="E92" s="5">
        <v>2.6229819999999998E-3</v>
      </c>
      <c r="F92" s="5">
        <v>2.2300000000000002E-3</v>
      </c>
      <c r="G92" s="5">
        <v>2.5038080000000002E-3</v>
      </c>
      <c r="H92" s="5">
        <v>4.1700000000000001E-3</v>
      </c>
      <c r="J92" s="3">
        <v>2.903358E-3</v>
      </c>
      <c r="K92" s="3">
        <v>2.8340224908509582E-3</v>
      </c>
      <c r="M92" s="3">
        <v>2.9734520000000001E-3</v>
      </c>
      <c r="N92" s="3">
        <v>-3.504700000000003E-4</v>
      </c>
      <c r="P92" s="3">
        <v>4.4576370000000004E-3</v>
      </c>
      <c r="Q92" s="3">
        <v>-2.8763700000000031E-4</v>
      </c>
      <c r="S92" s="3">
        <v>3.0032455E-3</v>
      </c>
      <c r="T92" s="3">
        <v>-4.9943749999999988E-4</v>
      </c>
      <c r="V92" s="3">
        <v>-2.1104049085095842E-4</v>
      </c>
      <c r="W92" s="3">
        <v>1.3359775091490418E-3</v>
      </c>
      <c r="X92" s="3">
        <v>-3.3021449085095808E-4</v>
      </c>
    </row>
    <row r="93" spans="1:24" x14ac:dyDescent="0.2">
      <c r="A93" s="2">
        <v>144</v>
      </c>
      <c r="B93" s="2" t="s">
        <v>146</v>
      </c>
      <c r="C93" s="2">
        <v>1</v>
      </c>
      <c r="D93" s="5">
        <v>2.19483E-3</v>
      </c>
      <c r="E93" s="5">
        <v>1.944248E-3</v>
      </c>
      <c r="F93" s="5">
        <v>3.1672089999999998E-3</v>
      </c>
      <c r="G93" s="5">
        <v>2.118366E-3</v>
      </c>
      <c r="H93" s="5">
        <v>1.188777E-3</v>
      </c>
      <c r="J93" s="3">
        <v>2.1226859999999999E-3</v>
      </c>
      <c r="K93" s="3">
        <v>1.780228874755698E-3</v>
      </c>
      <c r="M93" s="3">
        <v>2.1672954999999998E-3</v>
      </c>
      <c r="N93" s="3">
        <v>-2.2304749999999983E-4</v>
      </c>
      <c r="P93" s="3">
        <v>1.4739241250000001E-3</v>
      </c>
      <c r="Q93" s="3">
        <v>-2.8514712500000007E-4</v>
      </c>
      <c r="S93" s="3">
        <v>2.123766E-3</v>
      </c>
      <c r="T93" s="3">
        <v>-5.4000000000000228E-6</v>
      </c>
      <c r="V93" s="3">
        <v>1.6401912524430197E-4</v>
      </c>
      <c r="W93" s="3">
        <v>-5.91451874755698E-4</v>
      </c>
      <c r="X93" s="3">
        <v>3.3813712524430198E-4</v>
      </c>
    </row>
    <row r="94" spans="1:24" x14ac:dyDescent="0.2">
      <c r="A94" s="2">
        <v>140</v>
      </c>
      <c r="B94" s="2" t="s">
        <v>142</v>
      </c>
      <c r="C94" s="2">
        <v>3</v>
      </c>
      <c r="D94" s="5">
        <v>2.4673000000000002E-4</v>
      </c>
      <c r="E94" s="5">
        <v>3.7222200000000002E-4</v>
      </c>
      <c r="F94" s="5">
        <v>5.1505799999999999E-4</v>
      </c>
      <c r="G94" s="5">
        <v>4.6600000000000001E-5</v>
      </c>
      <c r="H94" s="5">
        <v>9.2399999999999996E-5</v>
      </c>
      <c r="J94" s="3">
        <v>2.5460199999999999E-4</v>
      </c>
      <c r="K94" s="3">
        <v>1.4868284207292652E-4</v>
      </c>
      <c r="M94" s="3">
        <v>2.2519700000000001E-4</v>
      </c>
      <c r="N94" s="3">
        <v>1.4702500000000001E-4</v>
      </c>
      <c r="P94" s="3">
        <v>3.6978550000000003E-4</v>
      </c>
      <c r="Q94" s="3">
        <v>-2.7738550000000006E-4</v>
      </c>
      <c r="S94" s="3">
        <v>3.0660250000000001E-4</v>
      </c>
      <c r="T94" s="3">
        <v>-2.6000250000000002E-4</v>
      </c>
      <c r="V94" s="3">
        <v>2.2353915792707349E-4</v>
      </c>
      <c r="W94" s="3">
        <v>-5.6282842072926526E-5</v>
      </c>
      <c r="X94" s="3">
        <v>-1.0208284207292653E-4</v>
      </c>
    </row>
    <row r="95" spans="1:24" x14ac:dyDescent="0.2">
      <c r="A95" s="2">
        <v>5</v>
      </c>
      <c r="B95" s="2" t="s">
        <v>7</v>
      </c>
      <c r="C95" s="2">
        <v>2</v>
      </c>
      <c r="D95" s="5">
        <v>4.3800000000000002E-4</v>
      </c>
      <c r="E95" s="5">
        <v>3.2641300000000001E-4</v>
      </c>
      <c r="F95" s="5">
        <v>5.55321E-4</v>
      </c>
      <c r="G95" s="5">
        <v>1.7685500000000001E-4</v>
      </c>
      <c r="H95" s="5">
        <v>4.3685099999999998E-4</v>
      </c>
      <c r="J95" s="3">
        <v>3.8668799999999999E-4</v>
      </c>
      <c r="K95" s="3">
        <v>3.264288146214903E-4</v>
      </c>
      <c r="M95" s="3">
        <v>4.0175675000000006E-4</v>
      </c>
      <c r="N95" s="3">
        <v>-7.5343750000000053E-5</v>
      </c>
      <c r="P95" s="3">
        <v>7.0936962500000005E-4</v>
      </c>
      <c r="Q95" s="3">
        <v>-2.7251862500000007E-4</v>
      </c>
      <c r="S95" s="3">
        <v>4.3914624999999999E-4</v>
      </c>
      <c r="T95" s="3">
        <v>-2.6229124999999998E-4</v>
      </c>
      <c r="V95" s="3">
        <v>-1.5814621490291801E-8</v>
      </c>
      <c r="W95" s="3">
        <v>1.1042218537850968E-4</v>
      </c>
      <c r="X95" s="3">
        <v>-1.4957381462149029E-4</v>
      </c>
    </row>
    <row r="96" spans="1:24" x14ac:dyDescent="0.2">
      <c r="A96" s="2">
        <v>64</v>
      </c>
      <c r="B96" s="2" t="s">
        <v>66</v>
      </c>
      <c r="C96" s="2">
        <v>2</v>
      </c>
      <c r="D96" s="5">
        <v>2.64532E-3</v>
      </c>
      <c r="E96" s="5">
        <v>2.3884539999999999E-3</v>
      </c>
      <c r="F96" s="5">
        <v>3.283902E-3</v>
      </c>
      <c r="G96" s="5">
        <v>2.7912119999999999E-3</v>
      </c>
      <c r="H96" s="5">
        <v>2.0635330000000002E-3</v>
      </c>
      <c r="J96" s="3">
        <v>2.6344841999999999E-3</v>
      </c>
      <c r="K96" s="3">
        <v>2.8573929641991687E-3</v>
      </c>
      <c r="M96" s="3">
        <v>2.6959917499999996E-3</v>
      </c>
      <c r="N96" s="3">
        <v>-3.0753774999999969E-4</v>
      </c>
      <c r="P96" s="3">
        <v>2.3320727499999997E-3</v>
      </c>
      <c r="Q96" s="3">
        <v>-2.6853974999999954E-4</v>
      </c>
      <c r="S96" s="3">
        <v>2.5953022499999997E-3</v>
      </c>
      <c r="T96" s="3">
        <v>1.9590975000000023E-4</v>
      </c>
      <c r="V96" s="3">
        <v>-4.6893896419916876E-4</v>
      </c>
      <c r="W96" s="3">
        <v>-7.9385996419916848E-4</v>
      </c>
      <c r="X96" s="3">
        <v>-6.6180964199168742E-5</v>
      </c>
    </row>
    <row r="97" spans="1:24" x14ac:dyDescent="0.2">
      <c r="A97" s="2">
        <v>29</v>
      </c>
      <c r="B97" s="2" t="s">
        <v>31</v>
      </c>
      <c r="C97" s="2">
        <v>2</v>
      </c>
      <c r="D97" s="5">
        <v>1.6080000000000001E-3</v>
      </c>
      <c r="E97" s="5">
        <v>1.492113E-3</v>
      </c>
      <c r="F97" s="5">
        <v>1.445048E-3</v>
      </c>
      <c r="G97" s="5">
        <v>7.8914800000000004E-4</v>
      </c>
      <c r="H97" s="5">
        <v>1.5951069999999999E-3</v>
      </c>
      <c r="J97" s="3">
        <v>1.3858831999999999E-3</v>
      </c>
      <c r="K97" s="3">
        <v>1.5509574978822959E-3</v>
      </c>
      <c r="M97" s="3">
        <v>1.35932575E-3</v>
      </c>
      <c r="N97" s="3">
        <v>1.3278724999999996E-4</v>
      </c>
      <c r="P97" s="3">
        <v>1.8533397499999999E-3</v>
      </c>
      <c r="Q97" s="3">
        <v>-2.5823274999999999E-4</v>
      </c>
      <c r="S97" s="3">
        <v>1.535067E-3</v>
      </c>
      <c r="T97" s="3">
        <v>-7.4591899999999994E-4</v>
      </c>
      <c r="V97" s="3">
        <v>-5.8844497882295892E-5</v>
      </c>
      <c r="W97" s="3">
        <v>4.4149502117704024E-5</v>
      </c>
      <c r="X97" s="3">
        <v>-7.6180949788229584E-4</v>
      </c>
    </row>
    <row r="98" spans="1:24" x14ac:dyDescent="0.2">
      <c r="A98" s="2">
        <v>28</v>
      </c>
      <c r="B98" s="2" t="s">
        <v>30</v>
      </c>
      <c r="C98" s="2">
        <v>1</v>
      </c>
      <c r="D98" s="5">
        <v>2.0400000000000001E-3</v>
      </c>
      <c r="E98" s="5">
        <v>1.684042E-3</v>
      </c>
      <c r="F98" s="5">
        <v>3.285699E-3</v>
      </c>
      <c r="G98" s="5">
        <v>2.4826679999999999E-3</v>
      </c>
      <c r="H98" s="5">
        <v>1.6993220000000001E-3</v>
      </c>
      <c r="J98" s="3">
        <v>2.2383462000000001E-3</v>
      </c>
      <c r="K98" s="3">
        <v>1.7586746871111442E-3</v>
      </c>
      <c r="M98" s="3">
        <v>2.3769222499999999E-3</v>
      </c>
      <c r="N98" s="3">
        <v>-6.9288024999999997E-4</v>
      </c>
      <c r="P98" s="3">
        <v>1.948445E-3</v>
      </c>
      <c r="Q98" s="3">
        <v>-2.4912299999999997E-4</v>
      </c>
      <c r="S98" s="3">
        <v>2.1772657499999999E-3</v>
      </c>
      <c r="T98" s="3">
        <v>3.0540225000000006E-4</v>
      </c>
      <c r="V98" s="3">
        <v>-7.4632687111144281E-5</v>
      </c>
      <c r="W98" s="3">
        <v>-5.935268711114417E-5</v>
      </c>
      <c r="X98" s="3">
        <v>7.239933128888557E-4</v>
      </c>
    </row>
    <row r="99" spans="1:24" x14ac:dyDescent="0.2">
      <c r="A99" s="2">
        <v>81</v>
      </c>
      <c r="B99" s="2" t="s">
        <v>83</v>
      </c>
      <c r="C99" s="2">
        <v>2</v>
      </c>
      <c r="D99" s="5">
        <v>4.3899999999999999E-4</v>
      </c>
      <c r="E99" s="5">
        <v>4.0133699999999998E-4</v>
      </c>
      <c r="F99" s="5">
        <v>6.02E-4</v>
      </c>
      <c r="G99" s="5">
        <v>1.7000000000000001E-4</v>
      </c>
      <c r="H99" s="5">
        <v>8.7899999999999995E-5</v>
      </c>
      <c r="J99" s="3">
        <v>3.4004740000000003E-4</v>
      </c>
      <c r="K99" s="3">
        <v>3.8290347148885233E-4</v>
      </c>
      <c r="M99" s="3">
        <v>3.2472499999999999E-4</v>
      </c>
      <c r="N99" s="3">
        <v>7.6611999999999991E-5</v>
      </c>
      <c r="P99" s="3">
        <v>3.3222962500000002E-4</v>
      </c>
      <c r="Q99" s="3">
        <v>-2.4432962500000005E-4</v>
      </c>
      <c r="S99" s="3">
        <v>3.8255925000000001E-4</v>
      </c>
      <c r="T99" s="3">
        <v>-2.1255925E-4</v>
      </c>
      <c r="V99" s="3">
        <v>1.8433528511147652E-5</v>
      </c>
      <c r="W99" s="3">
        <v>-2.9500347148885236E-4</v>
      </c>
      <c r="X99" s="3">
        <v>-2.1290347148885232E-4</v>
      </c>
    </row>
    <row r="100" spans="1:24" x14ac:dyDescent="0.2">
      <c r="A100" s="2">
        <v>43</v>
      </c>
      <c r="B100" s="2" t="s">
        <v>45</v>
      </c>
      <c r="C100" s="2">
        <v>2</v>
      </c>
      <c r="D100" s="5">
        <v>2.7599999999999999E-4</v>
      </c>
      <c r="E100" s="5">
        <v>1.57405E-4</v>
      </c>
      <c r="F100" s="5">
        <v>2.6699999999999998E-4</v>
      </c>
      <c r="G100" s="5">
        <v>6.1799999999999998E-5</v>
      </c>
      <c r="H100" s="5">
        <v>1.2999999999999999E-5</v>
      </c>
      <c r="J100" s="3">
        <v>1.55041E-4</v>
      </c>
      <c r="K100" s="3">
        <v>1.1191238969162769E-4</v>
      </c>
      <c r="M100" s="3">
        <v>1.5444999999999999E-4</v>
      </c>
      <c r="N100" s="3">
        <v>2.9550000000000149E-6</v>
      </c>
      <c r="P100" s="3">
        <v>2.4757774999999995E-4</v>
      </c>
      <c r="Q100" s="3">
        <v>-2.3457774999999996E-4</v>
      </c>
      <c r="S100" s="3">
        <v>1.7835124999999999E-4</v>
      </c>
      <c r="T100" s="3">
        <v>-1.1655124999999999E-4</v>
      </c>
      <c r="V100" s="3">
        <v>4.5492610308372312E-5</v>
      </c>
      <c r="W100" s="3">
        <v>-9.8912389691627685E-5</v>
      </c>
      <c r="X100" s="3">
        <v>-5.0112389691627692E-5</v>
      </c>
    </row>
    <row r="101" spans="1:24" x14ac:dyDescent="0.2">
      <c r="A101" s="2">
        <v>100</v>
      </c>
      <c r="B101" s="2" t="s">
        <v>102</v>
      </c>
      <c r="C101" s="2">
        <v>1</v>
      </c>
      <c r="D101" s="5">
        <v>3.3700000000000002E-3</v>
      </c>
      <c r="E101" s="5">
        <v>2.1510399999999999E-3</v>
      </c>
      <c r="F101" s="5">
        <v>5.6479449999999997E-3</v>
      </c>
      <c r="G101" s="5">
        <v>2.7315939999999999E-3</v>
      </c>
      <c r="H101" s="5">
        <v>2.0344730000000002E-3</v>
      </c>
      <c r="J101" s="3">
        <v>3.1870103999999998E-3</v>
      </c>
      <c r="K101" s="3">
        <v>2.2740461262104389E-3</v>
      </c>
      <c r="M101" s="3">
        <v>3.446003E-3</v>
      </c>
      <c r="N101" s="3">
        <v>-1.2949630000000001E-3</v>
      </c>
      <c r="P101" s="3">
        <v>2.2685244999999998E-3</v>
      </c>
      <c r="Q101" s="3">
        <v>-2.3405149999999961E-4</v>
      </c>
      <c r="S101" s="3">
        <v>3.3008644999999999E-3</v>
      </c>
      <c r="T101" s="3">
        <v>-5.6927049999999993E-4</v>
      </c>
      <c r="V101" s="3">
        <v>-1.2300612621043896E-4</v>
      </c>
      <c r="W101" s="3">
        <v>-2.3957312621043867E-4</v>
      </c>
      <c r="X101" s="3">
        <v>4.5754787378956109E-4</v>
      </c>
    </row>
    <row r="102" spans="1:24" x14ac:dyDescent="0.2">
      <c r="A102" s="2">
        <v>49</v>
      </c>
      <c r="B102" s="2" t="s">
        <v>51</v>
      </c>
      <c r="C102" s="2">
        <v>2</v>
      </c>
      <c r="D102" s="5">
        <v>9.3499999999999996E-5</v>
      </c>
      <c r="E102" s="5">
        <v>7.08E-5</v>
      </c>
      <c r="F102" s="5">
        <v>2.3900000000000001E-4</v>
      </c>
      <c r="G102" s="5">
        <v>1.6500000000000001E-5</v>
      </c>
      <c r="H102" s="5">
        <v>2.1299999999999999E-5</v>
      </c>
      <c r="J102" s="3">
        <v>8.8219999999999992E-5</v>
      </c>
      <c r="K102" s="3">
        <v>6.3901384894759724E-5</v>
      </c>
      <c r="M102" s="3">
        <v>9.2575E-5</v>
      </c>
      <c r="N102" s="3">
        <v>-2.1775000000000001E-5</v>
      </c>
      <c r="P102" s="3">
        <v>2.4626162500000006E-4</v>
      </c>
      <c r="Q102" s="3">
        <v>-2.2496162500000005E-4</v>
      </c>
      <c r="S102" s="3">
        <v>1.0614999999999999E-4</v>
      </c>
      <c r="T102" s="3">
        <v>-8.9649999999999984E-5</v>
      </c>
      <c r="V102" s="3">
        <v>6.8986151052402757E-6</v>
      </c>
      <c r="W102" s="3">
        <v>-4.2601384894759721E-5</v>
      </c>
      <c r="X102" s="3">
        <v>-4.7401384894759723E-5</v>
      </c>
    </row>
    <row r="103" spans="1:24" x14ac:dyDescent="0.2">
      <c r="A103" s="2">
        <v>154</v>
      </c>
      <c r="B103" s="2" t="s">
        <v>156</v>
      </c>
      <c r="C103" s="2">
        <v>2</v>
      </c>
      <c r="D103" s="5">
        <v>1.2802499999999999E-3</v>
      </c>
      <c r="E103" s="5">
        <v>1.898367E-3</v>
      </c>
      <c r="F103" s="5">
        <v>9.9382599999999995E-4</v>
      </c>
      <c r="G103" s="5">
        <v>7.2982899999999998E-4</v>
      </c>
      <c r="H103" s="5">
        <v>7.9169400000000001E-4</v>
      </c>
      <c r="J103" s="3">
        <v>1.1387931999999998E-3</v>
      </c>
      <c r="K103" s="3">
        <v>8.0602741566655994E-4</v>
      </c>
      <c r="M103" s="3">
        <v>9.4889974999999994E-4</v>
      </c>
      <c r="N103" s="3">
        <v>9.4946725000000004E-4</v>
      </c>
      <c r="P103" s="3">
        <v>1.0085176249999999E-3</v>
      </c>
      <c r="Q103" s="3">
        <v>-2.1682362499999988E-4</v>
      </c>
      <c r="S103" s="3">
        <v>1.2410342499999999E-3</v>
      </c>
      <c r="T103" s="3">
        <v>-5.112052499999999E-4</v>
      </c>
      <c r="V103" s="3">
        <v>1.09233958433344E-3</v>
      </c>
      <c r="W103" s="3">
        <v>-1.4333415666559928E-5</v>
      </c>
      <c r="X103" s="3">
        <v>-7.619841566655996E-5</v>
      </c>
    </row>
    <row r="104" spans="1:24" x14ac:dyDescent="0.2">
      <c r="A104" s="2">
        <v>41</v>
      </c>
      <c r="B104" s="2" t="s">
        <v>43</v>
      </c>
      <c r="C104" s="2">
        <v>2</v>
      </c>
      <c r="D104" s="5">
        <v>1.1900000000000001E-3</v>
      </c>
      <c r="E104" s="5">
        <v>2.33983E-4</v>
      </c>
      <c r="F104" s="5">
        <v>1.3223919999999999E-3</v>
      </c>
      <c r="G104" s="5">
        <v>8.8900000000000003E-4</v>
      </c>
      <c r="H104" s="5">
        <v>2.7399999999999999E-4</v>
      </c>
      <c r="J104" s="3">
        <v>7.8187500000000013E-4</v>
      </c>
      <c r="K104" s="3">
        <v>1.1349288674484248E-3</v>
      </c>
      <c r="M104" s="3">
        <v>9.18848E-4</v>
      </c>
      <c r="N104" s="3">
        <v>-6.84865E-4</v>
      </c>
      <c r="P104" s="3">
        <v>4.8494687500000002E-4</v>
      </c>
      <c r="Q104" s="3">
        <v>-2.1094687500000002E-4</v>
      </c>
      <c r="S104" s="3">
        <v>7.5509375000000001E-4</v>
      </c>
      <c r="T104" s="3">
        <v>1.3390625000000002E-4</v>
      </c>
      <c r="V104" s="3">
        <v>-9.0094586744842483E-4</v>
      </c>
      <c r="W104" s="3">
        <v>-8.6092886744842489E-4</v>
      </c>
      <c r="X104" s="3">
        <v>-2.459288674484248E-4</v>
      </c>
    </row>
    <row r="105" spans="1:24" x14ac:dyDescent="0.2">
      <c r="A105" s="2">
        <v>9</v>
      </c>
      <c r="B105" s="2" t="s">
        <v>11</v>
      </c>
      <c r="C105" s="2">
        <v>2</v>
      </c>
      <c r="D105" s="5">
        <v>1.6999999999999999E-3</v>
      </c>
      <c r="E105" s="5">
        <v>1.436681E-3</v>
      </c>
      <c r="F105" s="5">
        <v>1.953495E-3</v>
      </c>
      <c r="G105" s="5">
        <v>2.66E-3</v>
      </c>
      <c r="H105" s="5">
        <v>2.0300000000000001E-3</v>
      </c>
      <c r="J105" s="3">
        <v>1.9560352000000001E-3</v>
      </c>
      <c r="K105" s="3">
        <v>2.1991121703851808E-3</v>
      </c>
      <c r="M105" s="3">
        <v>2.0858737499999998E-3</v>
      </c>
      <c r="N105" s="3">
        <v>-6.4919274999999986E-4</v>
      </c>
      <c r="P105" s="3">
        <v>2.2398376249999998E-3</v>
      </c>
      <c r="Q105" s="3">
        <v>-2.0983762499999972E-4</v>
      </c>
      <c r="S105" s="3">
        <v>1.7800440000000002E-3</v>
      </c>
      <c r="T105" s="3">
        <v>8.7995599999999988E-4</v>
      </c>
      <c r="V105" s="3">
        <v>-7.6243117038518084E-4</v>
      </c>
      <c r="W105" s="3">
        <v>-1.691121703851807E-4</v>
      </c>
      <c r="X105" s="3">
        <v>4.6088782961481922E-4</v>
      </c>
    </row>
    <row r="106" spans="1:24" x14ac:dyDescent="0.2">
      <c r="A106" s="2">
        <v>8</v>
      </c>
      <c r="B106" s="2" t="s">
        <v>10</v>
      </c>
      <c r="C106" s="2">
        <v>1</v>
      </c>
      <c r="D106" s="5">
        <v>1.6199999999999999E-3</v>
      </c>
      <c r="E106" s="5">
        <v>1.1232589999999999E-3</v>
      </c>
      <c r="F106" s="5">
        <v>3.9633969999999996E-3</v>
      </c>
      <c r="G106" s="5">
        <v>3.4618689999999998E-3</v>
      </c>
      <c r="H106" s="5">
        <v>8.2123979999999992E-3</v>
      </c>
      <c r="J106" s="3">
        <v>3.6761846000000001E-3</v>
      </c>
      <c r="K106" s="3">
        <v>4.5728528166335478E-3</v>
      </c>
      <c r="M106" s="3">
        <v>4.3144159999999997E-3</v>
      </c>
      <c r="N106" s="3">
        <v>-3.191157E-3</v>
      </c>
      <c r="P106" s="3">
        <v>8.4215509999999993E-3</v>
      </c>
      <c r="Q106" s="3">
        <v>-2.0915300000000012E-4</v>
      </c>
      <c r="S106" s="3">
        <v>3.7297634999999994E-3</v>
      </c>
      <c r="T106" s="3">
        <v>-2.6789449999999959E-4</v>
      </c>
      <c r="V106" s="3">
        <v>-3.449593816633548E-3</v>
      </c>
      <c r="W106" s="3">
        <v>3.6395451833664515E-3</v>
      </c>
      <c r="X106" s="3">
        <v>-1.110983816633548E-3</v>
      </c>
    </row>
    <row r="107" spans="1:24" x14ac:dyDescent="0.2">
      <c r="A107" s="2">
        <v>75</v>
      </c>
      <c r="B107" s="2" t="s">
        <v>77</v>
      </c>
      <c r="C107" s="2">
        <v>3</v>
      </c>
      <c r="D107" s="5">
        <v>1.7799999999999999E-3</v>
      </c>
      <c r="E107" s="5">
        <v>3.2799999999999999E-3</v>
      </c>
      <c r="F107" s="5">
        <v>2.1963529999999998E-3</v>
      </c>
      <c r="G107" s="5">
        <v>1.3512960000000001E-3</v>
      </c>
      <c r="H107" s="5">
        <v>1.3500000000000001E-3</v>
      </c>
      <c r="J107" s="3">
        <v>1.9915298E-3</v>
      </c>
      <c r="K107" s="3">
        <v>1.5833977528875137E-3</v>
      </c>
      <c r="M107" s="3">
        <v>1.6694122500000002E-3</v>
      </c>
      <c r="N107" s="3">
        <v>1.6105877499999997E-3</v>
      </c>
      <c r="P107" s="3">
        <v>1.5546846250000001E-3</v>
      </c>
      <c r="Q107" s="3">
        <v>-2.04684625E-4</v>
      </c>
      <c r="S107" s="3">
        <v>2.1515882500000002E-3</v>
      </c>
      <c r="T107" s="3">
        <v>-8.0029225000000006E-4</v>
      </c>
      <c r="V107" s="3">
        <v>1.6966022471124863E-3</v>
      </c>
      <c r="W107" s="3">
        <v>-2.3339775288751361E-4</v>
      </c>
      <c r="X107" s="3">
        <v>-2.3210175288751358E-4</v>
      </c>
    </row>
    <row r="108" spans="1:24" x14ac:dyDescent="0.2">
      <c r="A108" s="2">
        <v>74</v>
      </c>
      <c r="B108" s="2" t="s">
        <v>76</v>
      </c>
      <c r="C108" s="2">
        <v>2</v>
      </c>
      <c r="D108" s="5">
        <v>1.03195E-3</v>
      </c>
      <c r="E108" s="5">
        <v>9.2100000000000005E-4</v>
      </c>
      <c r="F108" s="5">
        <v>1.041878E-3</v>
      </c>
      <c r="G108" s="5">
        <v>8.3500000000000002E-4</v>
      </c>
      <c r="H108" s="5">
        <v>7.9799999999999999E-4</v>
      </c>
      <c r="J108" s="3">
        <v>9.2556560000000014E-4</v>
      </c>
      <c r="K108" s="3">
        <v>8.521054880030719E-4</v>
      </c>
      <c r="M108" s="3">
        <v>9.2670699999999992E-4</v>
      </c>
      <c r="N108" s="3">
        <v>-5.7069999999998693E-6</v>
      </c>
      <c r="P108" s="3">
        <v>9.8869075000000022E-4</v>
      </c>
      <c r="Q108" s="3">
        <v>-1.9069075000000023E-4</v>
      </c>
      <c r="S108" s="3">
        <v>9.4820700000000006E-4</v>
      </c>
      <c r="T108" s="3">
        <v>-1.1320700000000004E-4</v>
      </c>
      <c r="V108" s="3">
        <v>6.8894511996928152E-5</v>
      </c>
      <c r="W108" s="3">
        <v>-5.410548800307191E-5</v>
      </c>
      <c r="X108" s="3">
        <v>-1.7105488003071878E-5</v>
      </c>
    </row>
    <row r="109" spans="1:24" x14ac:dyDescent="0.2">
      <c r="A109" s="2">
        <v>82</v>
      </c>
      <c r="B109" s="2" t="s">
        <v>84</v>
      </c>
      <c r="C109" s="2">
        <v>2</v>
      </c>
      <c r="D109" s="5">
        <v>1.22E-4</v>
      </c>
      <c r="E109" s="5">
        <v>1.7487000000000001E-4</v>
      </c>
      <c r="F109" s="5">
        <v>1.4661000000000001E-4</v>
      </c>
      <c r="G109" s="5">
        <v>2.0100000000000001E-5</v>
      </c>
      <c r="H109" s="5">
        <v>9.1600000000000004E-5</v>
      </c>
      <c r="J109" s="3">
        <v>1.1103599999999999E-4</v>
      </c>
      <c r="K109" s="3">
        <v>9.6946266530573995E-5</v>
      </c>
      <c r="M109" s="3">
        <v>9.5077500000000006E-5</v>
      </c>
      <c r="N109" s="3">
        <v>7.9792500000000006E-5</v>
      </c>
      <c r="P109" s="3">
        <v>2.5948962500000001E-4</v>
      </c>
      <c r="Q109" s="3">
        <v>-1.67889625E-4</v>
      </c>
      <c r="S109" s="3">
        <v>1.3377000000000002E-4</v>
      </c>
      <c r="T109" s="3">
        <v>-1.1367000000000001E-4</v>
      </c>
      <c r="V109" s="3">
        <v>7.7923733469426016E-5</v>
      </c>
      <c r="W109" s="3">
        <v>-5.3462665305739913E-6</v>
      </c>
      <c r="X109" s="3">
        <v>-7.6846266530573995E-5</v>
      </c>
    </row>
    <row r="110" spans="1:24" x14ac:dyDescent="0.2">
      <c r="A110" s="2">
        <v>175</v>
      </c>
      <c r="B110" s="2" t="s">
        <v>177</v>
      </c>
      <c r="C110" s="2">
        <v>1</v>
      </c>
      <c r="D110" s="5">
        <v>1.4300000000000001E-4</v>
      </c>
      <c r="E110" s="5">
        <v>7.9099999999999998E-5</v>
      </c>
      <c r="F110" s="5">
        <v>3.3199999999999999E-4</v>
      </c>
      <c r="G110" s="5">
        <v>5.3000000000000001E-5</v>
      </c>
      <c r="H110" s="5">
        <v>5.4799999999999997E-5</v>
      </c>
      <c r="J110" s="3">
        <v>1.3238E-4</v>
      </c>
      <c r="K110" s="3">
        <v>1.1726659656874331E-4</v>
      </c>
      <c r="M110" s="3">
        <v>1.4570000000000002E-4</v>
      </c>
      <c r="N110" s="3">
        <v>-6.660000000000002E-5</v>
      </c>
      <c r="P110" s="3">
        <v>2.1137775000000002E-4</v>
      </c>
      <c r="Q110" s="3">
        <v>-1.5657775000000001E-4</v>
      </c>
      <c r="S110" s="3">
        <v>1.52225E-4</v>
      </c>
      <c r="T110" s="3">
        <v>-9.9225E-5</v>
      </c>
      <c r="V110" s="3">
        <v>-3.8166596568743312E-5</v>
      </c>
      <c r="W110" s="3">
        <v>-6.2466596568743306E-5</v>
      </c>
      <c r="X110" s="3">
        <v>-6.426659656874331E-5</v>
      </c>
    </row>
    <row r="111" spans="1:24" x14ac:dyDescent="0.2">
      <c r="A111" s="2">
        <v>36</v>
      </c>
      <c r="B111" s="2" t="s">
        <v>38</v>
      </c>
      <c r="C111" s="2">
        <v>2</v>
      </c>
      <c r="D111" s="5">
        <v>1.8699999999999999E-3</v>
      </c>
      <c r="E111" s="5">
        <v>1.8369289999999999E-3</v>
      </c>
      <c r="F111" s="5">
        <v>1.4300000000000001E-3</v>
      </c>
      <c r="G111" s="5">
        <v>2.0300000000000001E-3</v>
      </c>
      <c r="H111" s="5">
        <v>1.4300000000000001E-3</v>
      </c>
      <c r="J111" s="3">
        <v>1.7193858000000002E-3</v>
      </c>
      <c r="K111" s="3">
        <v>1.8893041083159797E-3</v>
      </c>
      <c r="M111" s="3">
        <v>1.6899999999999999E-3</v>
      </c>
      <c r="N111" s="3">
        <v>1.4692900000000007E-4</v>
      </c>
      <c r="P111" s="3">
        <v>1.5796748750000001E-3</v>
      </c>
      <c r="Q111" s="3">
        <v>-1.49674875E-4</v>
      </c>
      <c r="S111" s="3">
        <v>1.64173225E-3</v>
      </c>
      <c r="T111" s="3">
        <v>3.8826775000000012E-4</v>
      </c>
      <c r="V111" s="3">
        <v>-5.2375108315979788E-5</v>
      </c>
      <c r="W111" s="3">
        <v>-4.5930410831597967E-4</v>
      </c>
      <c r="X111" s="3">
        <v>1.4069589168402038E-4</v>
      </c>
    </row>
    <row r="112" spans="1:24" x14ac:dyDescent="0.2">
      <c r="A112" s="2">
        <v>164</v>
      </c>
      <c r="B112" s="2" t="s">
        <v>166</v>
      </c>
      <c r="C112" s="2">
        <v>2</v>
      </c>
      <c r="D112" s="5">
        <v>1.2600000000000001E-3</v>
      </c>
      <c r="E112" s="5">
        <v>2.6873589999999998E-3</v>
      </c>
      <c r="F112" s="5">
        <v>1.34E-3</v>
      </c>
      <c r="G112" s="5">
        <v>7.8128200000000001E-4</v>
      </c>
      <c r="H112" s="5">
        <v>1.0381570000000001E-3</v>
      </c>
      <c r="J112" s="3">
        <v>1.4213596000000003E-3</v>
      </c>
      <c r="K112" s="3">
        <v>1.1336476847520263E-3</v>
      </c>
      <c r="M112" s="3">
        <v>1.10485975E-3</v>
      </c>
      <c r="N112" s="3">
        <v>1.5824992499999999E-3</v>
      </c>
      <c r="P112" s="3">
        <v>1.1798532499999999E-3</v>
      </c>
      <c r="Q112" s="3">
        <v>-1.4169624999999983E-4</v>
      </c>
      <c r="S112" s="3">
        <v>1.5813789999999999E-3</v>
      </c>
      <c r="T112" s="3">
        <v>-8.0009699999999994E-4</v>
      </c>
      <c r="V112" s="3">
        <v>1.5537113152479735E-3</v>
      </c>
      <c r="W112" s="3">
        <v>-9.5490684752026289E-5</v>
      </c>
      <c r="X112" s="3">
        <v>-3.5236568475202634E-4</v>
      </c>
    </row>
    <row r="113" spans="1:24" x14ac:dyDescent="0.2">
      <c r="A113" s="2">
        <v>39</v>
      </c>
      <c r="B113" s="2" t="s">
        <v>41</v>
      </c>
      <c r="C113" s="2">
        <v>1</v>
      </c>
      <c r="D113" s="5">
        <v>7.18E-4</v>
      </c>
      <c r="E113" s="5">
        <v>4.6799999999999999E-4</v>
      </c>
      <c r="F113" s="5">
        <v>9.2000000000000003E-4</v>
      </c>
      <c r="G113" s="5">
        <v>5.1699999999999999E-4</v>
      </c>
      <c r="H113" s="5">
        <v>4.7899999999999999E-4</v>
      </c>
      <c r="J113" s="3">
        <v>6.2040000000000001E-4</v>
      </c>
      <c r="K113" s="3">
        <v>6.2083224165977301E-4</v>
      </c>
      <c r="M113" s="3">
        <v>6.5850000000000001E-4</v>
      </c>
      <c r="N113" s="3">
        <v>-1.9050000000000002E-4</v>
      </c>
      <c r="P113" s="3">
        <v>6.0342725E-4</v>
      </c>
      <c r="Q113" s="3">
        <v>-1.2442725000000001E-4</v>
      </c>
      <c r="S113" s="3">
        <v>6.4625000000000001E-4</v>
      </c>
      <c r="T113" s="3">
        <v>-1.2925000000000002E-4</v>
      </c>
      <c r="V113" s="3">
        <v>-1.5283224165977302E-4</v>
      </c>
      <c r="W113" s="3">
        <v>-1.4183224165977302E-4</v>
      </c>
      <c r="X113" s="3">
        <v>-1.0383224165977302E-4</v>
      </c>
    </row>
    <row r="114" spans="1:24" x14ac:dyDescent="0.2">
      <c r="A114" s="2">
        <v>85</v>
      </c>
      <c r="B114" s="2" t="s">
        <v>87</v>
      </c>
      <c r="C114" s="2">
        <v>3</v>
      </c>
      <c r="D114" s="5">
        <v>1.66E-4</v>
      </c>
      <c r="E114" s="5">
        <v>1.61065E-4</v>
      </c>
      <c r="F114" s="5">
        <v>1.74835E-4</v>
      </c>
      <c r="G114" s="5">
        <v>2.0999999999999999E-5</v>
      </c>
      <c r="H114" s="5">
        <v>4.9799999999999998E-5</v>
      </c>
      <c r="J114" s="3">
        <v>1.1454E-4</v>
      </c>
      <c r="K114" s="3">
        <v>7.7415933802341878E-5</v>
      </c>
      <c r="M114" s="3">
        <v>1.0290875000000001E-4</v>
      </c>
      <c r="N114" s="3">
        <v>5.8156249999999994E-5</v>
      </c>
      <c r="P114" s="3">
        <v>1.4987074999999998E-4</v>
      </c>
      <c r="Q114" s="3">
        <v>-1.0007074999999999E-4</v>
      </c>
      <c r="S114" s="3">
        <v>1.3792500000000001E-4</v>
      </c>
      <c r="T114" s="3">
        <v>-1.1692500000000001E-4</v>
      </c>
      <c r="V114" s="3">
        <v>8.3649066197658125E-5</v>
      </c>
      <c r="W114" s="3">
        <v>-2.7615933802341881E-5</v>
      </c>
      <c r="X114" s="3">
        <v>-5.6415933802341883E-5</v>
      </c>
    </row>
    <row r="115" spans="1:24" x14ac:dyDescent="0.2">
      <c r="A115" s="2">
        <v>66</v>
      </c>
      <c r="B115" s="2" t="s">
        <v>68</v>
      </c>
      <c r="C115" s="2">
        <v>2</v>
      </c>
      <c r="D115" s="5">
        <v>6.8134999999999995E-4</v>
      </c>
      <c r="E115" s="5">
        <v>7.8892299999999997E-4</v>
      </c>
      <c r="F115" s="5">
        <v>7.9605699999999997E-4</v>
      </c>
      <c r="G115" s="5">
        <v>4.0399000000000001E-4</v>
      </c>
      <c r="H115" s="5">
        <v>5.7381200000000004E-4</v>
      </c>
      <c r="J115" s="3">
        <v>6.4882639999999984E-4</v>
      </c>
      <c r="K115" s="3">
        <v>6.2386866407393589E-4</v>
      </c>
      <c r="M115" s="3">
        <v>6.1380224999999997E-4</v>
      </c>
      <c r="N115" s="3">
        <v>1.7512075E-4</v>
      </c>
      <c r="P115" s="3">
        <v>6.592716249999999E-4</v>
      </c>
      <c r="Q115" s="3">
        <v>-8.5459624999999857E-5</v>
      </c>
      <c r="S115" s="3">
        <v>7.1003549999999987E-4</v>
      </c>
      <c r="T115" s="3">
        <v>-3.0604549999999986E-4</v>
      </c>
      <c r="V115" s="3">
        <v>1.6505433592606407E-4</v>
      </c>
      <c r="W115" s="3">
        <v>-5.0056664073935852E-5</v>
      </c>
      <c r="X115" s="3">
        <v>-2.1987866407393588E-4</v>
      </c>
    </row>
    <row r="116" spans="1:24" x14ac:dyDescent="0.2">
      <c r="A116" s="2">
        <v>155</v>
      </c>
      <c r="B116" s="2" t="s">
        <v>157</v>
      </c>
      <c r="C116" s="2">
        <v>2</v>
      </c>
      <c r="D116" s="5">
        <v>1.65475E-3</v>
      </c>
      <c r="E116" s="5">
        <v>1.56E-3</v>
      </c>
      <c r="F116" s="5">
        <v>1.3783409999999999E-3</v>
      </c>
      <c r="G116" s="5">
        <v>8.6518200000000004E-4</v>
      </c>
      <c r="H116" s="5">
        <v>1.23E-3</v>
      </c>
      <c r="J116" s="3">
        <v>1.3376546E-3</v>
      </c>
      <c r="K116" s="3">
        <v>1.1057336994333726E-3</v>
      </c>
      <c r="M116" s="3">
        <v>1.28206825E-3</v>
      </c>
      <c r="N116" s="3">
        <v>2.7793174999999996E-4</v>
      </c>
      <c r="P116" s="3">
        <v>1.2950681250000001E-3</v>
      </c>
      <c r="Q116" s="3">
        <v>-6.5068125000000091E-5</v>
      </c>
      <c r="S116" s="3">
        <v>1.45577275E-3</v>
      </c>
      <c r="T116" s="3">
        <v>-5.9059074999999993E-4</v>
      </c>
      <c r="V116" s="3">
        <v>4.542663005666274E-4</v>
      </c>
      <c r="W116" s="3">
        <v>1.2426630056662741E-4</v>
      </c>
      <c r="X116" s="3">
        <v>-2.4055169943337253E-4</v>
      </c>
    </row>
    <row r="117" spans="1:24" x14ac:dyDescent="0.2">
      <c r="A117" s="2">
        <v>53</v>
      </c>
      <c r="B117" s="2" t="s">
        <v>55</v>
      </c>
      <c r="C117" s="2">
        <v>2</v>
      </c>
      <c r="D117" s="5">
        <v>2.4800000000000001E-4</v>
      </c>
      <c r="E117" s="5">
        <v>1.7089699999999999E-4</v>
      </c>
      <c r="F117" s="5">
        <v>3.7197599999999999E-4</v>
      </c>
      <c r="G117" s="5">
        <v>1.18971E-4</v>
      </c>
      <c r="H117" s="5">
        <v>2.6434199999999998E-4</v>
      </c>
      <c r="J117" s="3">
        <v>2.3483719999999996E-4</v>
      </c>
      <c r="K117" s="3">
        <v>2.7674823669287781E-4</v>
      </c>
      <c r="M117" s="3">
        <v>2.5082225000000002E-4</v>
      </c>
      <c r="N117" s="3">
        <v>-7.9925250000000036E-5</v>
      </c>
      <c r="P117" s="3">
        <v>3.0726737499999998E-4</v>
      </c>
      <c r="Q117" s="3">
        <v>-4.2925374999999992E-5</v>
      </c>
      <c r="S117" s="3">
        <v>2.6380374999999999E-4</v>
      </c>
      <c r="T117" s="3">
        <v>-1.4483275E-4</v>
      </c>
      <c r="V117" s="3">
        <v>-1.0585123669287782E-4</v>
      </c>
      <c r="W117" s="3">
        <v>-1.2406236692877825E-5</v>
      </c>
      <c r="X117" s="3">
        <v>-1.5777723669287781E-4</v>
      </c>
    </row>
    <row r="118" spans="1:24" x14ac:dyDescent="0.2">
      <c r="A118" s="2">
        <v>72</v>
      </c>
      <c r="B118" s="2" t="s">
        <v>74</v>
      </c>
      <c r="C118" s="2">
        <v>2</v>
      </c>
      <c r="D118" s="5">
        <v>1.01E-2</v>
      </c>
      <c r="E118" s="5">
        <v>1.17E-2</v>
      </c>
      <c r="F118" s="5">
        <v>5.5950790000000002E-3</v>
      </c>
      <c r="G118" s="5">
        <v>8.2777790000000007E-3</v>
      </c>
      <c r="H118" s="5">
        <v>6.0699999999999999E-3</v>
      </c>
      <c r="J118" s="3">
        <v>8.3485716000000001E-3</v>
      </c>
      <c r="K118" s="3">
        <v>6.3738913514651326E-3</v>
      </c>
      <c r="M118" s="3">
        <v>7.5107144999999997E-3</v>
      </c>
      <c r="N118" s="3">
        <v>4.1892855000000007E-3</v>
      </c>
      <c r="P118" s="3">
        <v>6.1122170000000005E-3</v>
      </c>
      <c r="Q118" s="3">
        <v>-4.2217000000000643E-5</v>
      </c>
      <c r="S118" s="3">
        <v>8.3662697500000004E-3</v>
      </c>
      <c r="T118" s="3">
        <v>-8.8490749999999702E-5</v>
      </c>
      <c r="V118" s="3">
        <v>5.3261086485348677E-3</v>
      </c>
      <c r="W118" s="3">
        <v>-3.0389135146513275E-4</v>
      </c>
      <c r="X118" s="3">
        <v>1.9038876485348681E-3</v>
      </c>
    </row>
    <row r="119" spans="1:24" x14ac:dyDescent="0.2">
      <c r="A119" s="2">
        <v>44</v>
      </c>
      <c r="B119" s="2" t="s">
        <v>46</v>
      </c>
      <c r="C119" s="2">
        <v>2</v>
      </c>
      <c r="D119" s="5">
        <v>4.5200000000000001E-5</v>
      </c>
      <c r="E119" s="5">
        <v>6.2899999999999999E-6</v>
      </c>
      <c r="F119" s="5">
        <v>8.4099999999999998E-5</v>
      </c>
      <c r="G119" s="5">
        <v>7.8699999999999992E-6</v>
      </c>
      <c r="H119" s="5">
        <v>7.1099999999999994E-5</v>
      </c>
      <c r="J119" s="3">
        <v>4.2911999999999998E-5</v>
      </c>
      <c r="K119" s="3">
        <v>4.9839731193064763E-5</v>
      </c>
      <c r="M119" s="3">
        <v>5.2067499999999996E-5</v>
      </c>
      <c r="N119" s="3">
        <v>-4.5777499999999993E-5</v>
      </c>
      <c r="P119" s="3">
        <v>1.1320812500000001E-4</v>
      </c>
      <c r="Q119" s="3">
        <v>-4.2108125000000013E-5</v>
      </c>
      <c r="S119" s="3">
        <v>5.1672499999999997E-5</v>
      </c>
      <c r="T119" s="3">
        <v>-4.3802499999999999E-5</v>
      </c>
      <c r="V119" s="3">
        <v>-4.3549731193064761E-5</v>
      </c>
      <c r="W119" s="3">
        <v>2.126026880693523E-5</v>
      </c>
      <c r="X119" s="3">
        <v>-4.1969731193064766E-5</v>
      </c>
    </row>
    <row r="120" spans="1:24" x14ac:dyDescent="0.2">
      <c r="A120" s="2">
        <v>71</v>
      </c>
      <c r="B120" s="2" t="s">
        <v>73</v>
      </c>
      <c r="C120" s="2">
        <v>3</v>
      </c>
      <c r="D120" s="5">
        <v>4.2374500000000002E-3</v>
      </c>
      <c r="E120" s="5">
        <v>1.619442E-3</v>
      </c>
      <c r="F120" s="5">
        <v>4.3492050000000001E-3</v>
      </c>
      <c r="G120" s="5">
        <v>3.0187809999999999E-3</v>
      </c>
      <c r="H120" s="5">
        <v>1.724948E-3</v>
      </c>
      <c r="J120" s="3">
        <v>2.9899652000000003E-3</v>
      </c>
      <c r="K120" s="3">
        <v>3.8763838749559243E-3</v>
      </c>
      <c r="M120" s="3">
        <v>3.3325960000000002E-3</v>
      </c>
      <c r="N120" s="3">
        <v>-1.7131540000000002E-3</v>
      </c>
      <c r="P120" s="3">
        <v>1.761652875E-3</v>
      </c>
      <c r="Q120" s="3">
        <v>-3.6704875000000007E-5</v>
      </c>
      <c r="S120" s="3">
        <v>2.9827612500000003E-3</v>
      </c>
      <c r="T120" s="3">
        <v>3.6019749999999587E-5</v>
      </c>
      <c r="V120" s="3">
        <v>-2.2569418749559243E-3</v>
      </c>
      <c r="W120" s="3">
        <v>-2.1514358749559243E-3</v>
      </c>
      <c r="X120" s="3">
        <v>-8.576028749559244E-4</v>
      </c>
    </row>
    <row r="121" spans="1:24" x14ac:dyDescent="0.2">
      <c r="A121" s="2">
        <v>145</v>
      </c>
      <c r="B121" s="2" t="s">
        <v>147</v>
      </c>
      <c r="C121" s="2">
        <v>3</v>
      </c>
      <c r="D121" s="5">
        <v>3.7868300000000001E-3</v>
      </c>
      <c r="E121" s="5">
        <v>5.5911789999999999E-3</v>
      </c>
      <c r="F121" s="5">
        <v>1.527423E-3</v>
      </c>
      <c r="G121" s="5">
        <v>2.8531229999999999E-3</v>
      </c>
      <c r="H121" s="5">
        <v>2.9199999999999999E-3</v>
      </c>
      <c r="J121" s="3">
        <v>3.3357109999999995E-3</v>
      </c>
      <c r="K121" s="3">
        <v>2.8602343098696227E-3</v>
      </c>
      <c r="M121" s="3">
        <v>2.7718439999999999E-3</v>
      </c>
      <c r="N121" s="3">
        <v>2.8193350000000001E-3</v>
      </c>
      <c r="P121" s="3">
        <v>2.8979009999999996E-3</v>
      </c>
      <c r="Q121" s="3">
        <v>2.209900000000025E-5</v>
      </c>
      <c r="S121" s="3">
        <v>3.4563579999999997E-3</v>
      </c>
      <c r="T121" s="3">
        <v>-6.0323499999999971E-4</v>
      </c>
      <c r="V121" s="3">
        <v>2.7309446901303772E-3</v>
      </c>
      <c r="W121" s="3">
        <v>5.9765690130377143E-5</v>
      </c>
      <c r="X121" s="3">
        <v>-7.1113098696227658E-6</v>
      </c>
    </row>
    <row r="122" spans="1:24" x14ac:dyDescent="0.2">
      <c r="A122" s="2">
        <v>190</v>
      </c>
      <c r="B122" s="2" t="s">
        <v>192</v>
      </c>
      <c r="C122" s="2">
        <v>2</v>
      </c>
      <c r="D122" s="5">
        <v>9.9375000000000006E-4</v>
      </c>
      <c r="E122" s="5">
        <v>1.8384090000000001E-3</v>
      </c>
      <c r="F122" s="5">
        <v>7.9088599999999998E-4</v>
      </c>
      <c r="G122" s="5">
        <v>4.8685599999999997E-4</v>
      </c>
      <c r="H122" s="5">
        <v>9.0466099999999996E-4</v>
      </c>
      <c r="J122" s="3">
        <v>1.0029124E-3</v>
      </c>
      <c r="K122" s="3">
        <v>8.8710737722987769E-4</v>
      </c>
      <c r="M122" s="3">
        <v>7.9403825000000003E-4</v>
      </c>
      <c r="N122" s="3">
        <v>1.04437075E-3</v>
      </c>
      <c r="P122" s="3">
        <v>8.7303812499999996E-4</v>
      </c>
      <c r="Q122" s="3">
        <v>3.1622875000000003E-5</v>
      </c>
      <c r="S122" s="3">
        <v>1.1319265000000001E-3</v>
      </c>
      <c r="T122" s="3">
        <v>-6.4507050000000015E-4</v>
      </c>
      <c r="V122" s="3">
        <v>9.5130162277012236E-4</v>
      </c>
      <c r="W122" s="3">
        <v>1.7553622770122269E-5</v>
      </c>
      <c r="X122" s="3">
        <v>-4.0025137722987772E-4</v>
      </c>
    </row>
    <row r="123" spans="1:24" x14ac:dyDescent="0.2">
      <c r="A123" s="2">
        <v>67</v>
      </c>
      <c r="B123" s="2" t="s">
        <v>69</v>
      </c>
      <c r="C123" s="2">
        <v>2</v>
      </c>
      <c r="D123" s="5">
        <v>6.1229500000000003E-3</v>
      </c>
      <c r="E123" s="5">
        <v>7.569854E-3</v>
      </c>
      <c r="F123" s="5">
        <v>3.9103719999999996E-3</v>
      </c>
      <c r="G123" s="5">
        <v>3.6032809999999998E-3</v>
      </c>
      <c r="H123" s="5">
        <v>3.032894E-3</v>
      </c>
      <c r="J123" s="3">
        <v>4.8478701999999999E-3</v>
      </c>
      <c r="K123" s="3">
        <v>3.9680296600023077E-3</v>
      </c>
      <c r="M123" s="3">
        <v>4.1673742500000005E-3</v>
      </c>
      <c r="N123" s="3">
        <v>3.4024797499999995E-3</v>
      </c>
      <c r="P123" s="3">
        <v>2.9845971249999998E-3</v>
      </c>
      <c r="Q123" s="3">
        <v>4.8296875000000163E-5</v>
      </c>
      <c r="S123" s="3">
        <v>5.1590174999999999E-3</v>
      </c>
      <c r="T123" s="3">
        <v>-1.5557365E-3</v>
      </c>
      <c r="V123" s="3">
        <v>3.6018243399976923E-3</v>
      </c>
      <c r="W123" s="3">
        <v>-9.3513566000230771E-4</v>
      </c>
      <c r="X123" s="3">
        <v>-3.6474866000230782E-4</v>
      </c>
    </row>
    <row r="124" spans="1:24" x14ac:dyDescent="0.2">
      <c r="A124" s="2">
        <v>46</v>
      </c>
      <c r="B124" s="2" t="s">
        <v>48</v>
      </c>
      <c r="C124" s="2">
        <v>2</v>
      </c>
      <c r="D124" s="5">
        <v>1.8799999999999999E-3</v>
      </c>
      <c r="E124" s="5">
        <v>2.3614959999999998E-3</v>
      </c>
      <c r="F124" s="5">
        <v>1.75E-3</v>
      </c>
      <c r="G124" s="5">
        <v>1.06E-3</v>
      </c>
      <c r="H124" s="5">
        <v>1.1199999999999999E-3</v>
      </c>
      <c r="J124" s="3">
        <v>1.6342992000000001E-3</v>
      </c>
      <c r="K124" s="3">
        <v>1.4936993520655438E-3</v>
      </c>
      <c r="M124" s="3">
        <v>1.4524999999999998E-3</v>
      </c>
      <c r="N124" s="3">
        <v>9.0899600000000002E-4</v>
      </c>
      <c r="P124" s="3">
        <v>1.0716847499999999E-3</v>
      </c>
      <c r="Q124" s="3">
        <v>4.8315250000000032E-5</v>
      </c>
      <c r="S124" s="3">
        <v>1.777874E-3</v>
      </c>
      <c r="T124" s="3">
        <v>-7.1787400000000007E-4</v>
      </c>
      <c r="V124" s="3">
        <v>8.6779664793445598E-4</v>
      </c>
      <c r="W124" s="3">
        <v>-3.7369935206554394E-4</v>
      </c>
      <c r="X124" s="3">
        <v>-4.3369935206554388E-4</v>
      </c>
    </row>
    <row r="125" spans="1:24" x14ac:dyDescent="0.2">
      <c r="A125" s="2">
        <v>97</v>
      </c>
      <c r="B125" s="2" t="s">
        <v>99</v>
      </c>
      <c r="C125" s="2">
        <v>1</v>
      </c>
      <c r="D125" s="5">
        <v>3.6979600000000001E-3</v>
      </c>
      <c r="E125" s="5">
        <v>6.5593939999999996E-3</v>
      </c>
      <c r="F125" s="5">
        <v>6.0352310000000003E-3</v>
      </c>
      <c r="G125" s="5">
        <v>4.0559699999999999E-3</v>
      </c>
      <c r="H125" s="5">
        <v>2.9223040000000001E-3</v>
      </c>
      <c r="J125" s="3">
        <v>4.6541717999999998E-3</v>
      </c>
      <c r="K125" s="3">
        <v>2.9661739695735741E-3</v>
      </c>
      <c r="M125" s="3">
        <v>4.1778662500000004E-3</v>
      </c>
      <c r="N125" s="3">
        <v>2.3815277499999992E-3</v>
      </c>
      <c r="P125" s="3">
        <v>2.8606472499999999E-3</v>
      </c>
      <c r="Q125" s="3">
        <v>6.165675000000025E-5</v>
      </c>
      <c r="S125" s="3">
        <v>4.8037222499999997E-3</v>
      </c>
      <c r="T125" s="3">
        <v>-7.4775224999999983E-4</v>
      </c>
      <c r="V125" s="3">
        <v>3.5932200304264255E-3</v>
      </c>
      <c r="W125" s="3">
        <v>-4.3869969573573971E-5</v>
      </c>
      <c r="X125" s="3">
        <v>1.0897960304264258E-3</v>
      </c>
    </row>
    <row r="126" spans="1:24" x14ac:dyDescent="0.2">
      <c r="A126" s="2">
        <v>45</v>
      </c>
      <c r="B126" s="2" t="s">
        <v>47</v>
      </c>
      <c r="C126" s="2">
        <v>2</v>
      </c>
      <c r="D126" s="5">
        <v>4.0200000000000001E-4</v>
      </c>
      <c r="E126" s="5">
        <v>6.1928199999999997E-4</v>
      </c>
      <c r="F126" s="5">
        <v>4.0400000000000001E-4</v>
      </c>
      <c r="G126" s="5">
        <v>9.6700000000000006E-5</v>
      </c>
      <c r="H126" s="5">
        <v>2.8899999999999998E-4</v>
      </c>
      <c r="J126" s="3">
        <v>3.6219639999999999E-4</v>
      </c>
      <c r="K126" s="3">
        <v>3.3644387916001992E-4</v>
      </c>
      <c r="M126" s="3">
        <v>2.9792499999999999E-4</v>
      </c>
      <c r="N126" s="3">
        <v>3.2135699999999998E-4</v>
      </c>
      <c r="P126" s="3">
        <v>2.0818024999999998E-4</v>
      </c>
      <c r="Q126" s="3">
        <v>8.0819749999999998E-5</v>
      </c>
      <c r="S126" s="3">
        <v>4.2857050000000003E-4</v>
      </c>
      <c r="T126" s="3">
        <v>-3.3187050000000001E-4</v>
      </c>
      <c r="V126" s="3">
        <v>2.8283812083998005E-4</v>
      </c>
      <c r="W126" s="3">
        <v>-4.7443879160019944E-5</v>
      </c>
      <c r="X126" s="3">
        <v>-2.397438791600199E-4</v>
      </c>
    </row>
    <row r="127" spans="1:24" x14ac:dyDescent="0.2">
      <c r="A127" s="2">
        <v>4</v>
      </c>
      <c r="B127" s="2" t="s">
        <v>6</v>
      </c>
      <c r="C127" s="2">
        <v>1</v>
      </c>
      <c r="D127" s="5">
        <v>1.06E-3</v>
      </c>
      <c r="E127" s="5">
        <v>4.5352899999999999E-4</v>
      </c>
      <c r="F127" s="5">
        <v>1.779908E-3</v>
      </c>
      <c r="G127" s="5">
        <v>8.8493100000000004E-4</v>
      </c>
      <c r="H127" s="5">
        <v>2.4024979999999999E-3</v>
      </c>
      <c r="J127" s="3">
        <v>1.3161732E-3</v>
      </c>
      <c r="K127" s="3">
        <v>1.7913447462576729E-3</v>
      </c>
      <c r="M127" s="3">
        <v>1.53183425E-3</v>
      </c>
      <c r="N127" s="3">
        <v>-1.07830525E-3</v>
      </c>
      <c r="P127" s="3">
        <v>2.3199669999999996E-3</v>
      </c>
      <c r="Q127" s="3">
        <v>8.2531000000000271E-5</v>
      </c>
      <c r="S127" s="3">
        <v>1.4239837499999998E-3</v>
      </c>
      <c r="T127" s="3">
        <v>-5.3905274999999976E-4</v>
      </c>
      <c r="V127" s="3">
        <v>-1.3378157462576729E-3</v>
      </c>
      <c r="W127" s="3">
        <v>6.1115325374232698E-4</v>
      </c>
      <c r="X127" s="3">
        <v>-9.0641374625767285E-4</v>
      </c>
    </row>
    <row r="128" spans="1:24" x14ac:dyDescent="0.2">
      <c r="A128" s="2">
        <v>18</v>
      </c>
      <c r="B128" s="2" t="s">
        <v>20</v>
      </c>
      <c r="C128" s="2">
        <v>2</v>
      </c>
      <c r="D128" s="5">
        <v>2.3800000000000002E-3</v>
      </c>
      <c r="E128" s="5">
        <v>3.0168320000000001E-3</v>
      </c>
      <c r="F128" s="5">
        <v>2.7223199999999999E-3</v>
      </c>
      <c r="G128" s="5">
        <v>1.57E-3</v>
      </c>
      <c r="H128" s="5">
        <v>1.9400000000000001E-3</v>
      </c>
      <c r="J128" s="3">
        <v>2.3258304000000002E-3</v>
      </c>
      <c r="K128" s="3">
        <v>1.6368689559579097E-3</v>
      </c>
      <c r="M128" s="3">
        <v>2.1530800000000004E-3</v>
      </c>
      <c r="N128" s="3">
        <v>8.6375199999999975E-4</v>
      </c>
      <c r="P128" s="3">
        <v>1.8479130000000001E-3</v>
      </c>
      <c r="Q128" s="3">
        <v>9.2087000000000028E-5</v>
      </c>
      <c r="S128" s="3">
        <v>2.5147880000000004E-3</v>
      </c>
      <c r="T128" s="3">
        <v>-9.4478800000000044E-4</v>
      </c>
      <c r="V128" s="3">
        <v>1.3799630440420904E-3</v>
      </c>
      <c r="W128" s="3">
        <v>3.0313104404209039E-4</v>
      </c>
      <c r="X128" s="3">
        <v>-6.6868955957909712E-5</v>
      </c>
    </row>
    <row r="129" spans="1:24" x14ac:dyDescent="0.2">
      <c r="A129" s="2">
        <v>2</v>
      </c>
      <c r="B129" s="2" t="s">
        <v>4</v>
      </c>
      <c r="C129" s="2">
        <v>2</v>
      </c>
      <c r="D129" s="5">
        <v>8.1419000000000001E-4</v>
      </c>
      <c r="E129" s="5">
        <v>7.3612299999999999E-4</v>
      </c>
      <c r="F129" s="5">
        <v>8.3567899999999998E-4</v>
      </c>
      <c r="G129" s="5">
        <v>5.0091000000000003E-4</v>
      </c>
      <c r="H129" s="5">
        <v>1.2160840000000001E-3</v>
      </c>
      <c r="J129" s="3">
        <v>8.2059720000000002E-4</v>
      </c>
      <c r="K129" s="3">
        <v>1.0277533645800495E-3</v>
      </c>
      <c r="M129" s="3">
        <v>8.4171575000000008E-4</v>
      </c>
      <c r="N129" s="3">
        <v>-1.0559275000000009E-4</v>
      </c>
      <c r="P129" s="3">
        <v>1.1023286250000002E-3</v>
      </c>
      <c r="Q129" s="3">
        <v>1.1375537499999991E-4</v>
      </c>
      <c r="S129" s="3">
        <v>9.0051900000000002E-4</v>
      </c>
      <c r="T129" s="3">
        <v>-3.9960899999999999E-4</v>
      </c>
      <c r="V129" s="3">
        <v>-2.916303645800495E-4</v>
      </c>
      <c r="W129" s="3">
        <v>1.8833063541995061E-4</v>
      </c>
      <c r="X129" s="3">
        <v>-5.2684336458004946E-4</v>
      </c>
    </row>
    <row r="130" spans="1:24" x14ac:dyDescent="0.2">
      <c r="A130" s="2">
        <v>87</v>
      </c>
      <c r="B130" s="2" t="s">
        <v>89</v>
      </c>
      <c r="C130" s="2">
        <v>2</v>
      </c>
      <c r="D130" s="5">
        <v>4.3899999999999998E-3</v>
      </c>
      <c r="E130" s="5">
        <v>2.3329570000000001E-3</v>
      </c>
      <c r="F130" s="5">
        <v>4.4126829999999997E-3</v>
      </c>
      <c r="G130" s="5">
        <v>1.5040159999999999E-3</v>
      </c>
      <c r="H130" s="5">
        <v>1.97E-3</v>
      </c>
      <c r="J130" s="3">
        <v>2.9219311999999996E-3</v>
      </c>
      <c r="K130" s="3">
        <v>3.3234382148918267E-3</v>
      </c>
      <c r="M130" s="3">
        <v>3.0691747499999996E-3</v>
      </c>
      <c r="N130" s="3">
        <v>-7.3621774999999955E-4</v>
      </c>
      <c r="P130" s="3">
        <v>1.8427069999999999E-3</v>
      </c>
      <c r="Q130" s="3">
        <v>1.2729300000000011E-4</v>
      </c>
      <c r="S130" s="3">
        <v>3.2764099999999996E-3</v>
      </c>
      <c r="T130" s="3">
        <v>-1.7723939999999996E-3</v>
      </c>
      <c r="V130" s="3">
        <v>-9.9048121489182664E-4</v>
      </c>
      <c r="W130" s="3">
        <v>-1.3534382148918268E-3</v>
      </c>
      <c r="X130" s="3">
        <v>-1.8194222148918268E-3</v>
      </c>
    </row>
    <row r="131" spans="1:24" x14ac:dyDescent="0.2">
      <c r="A131" s="2">
        <v>152</v>
      </c>
      <c r="B131" s="2" t="s">
        <v>154</v>
      </c>
      <c r="C131" s="2">
        <v>1</v>
      </c>
      <c r="D131" s="5">
        <v>1.3334200000000001E-3</v>
      </c>
      <c r="E131" s="5">
        <v>1.5726049999999999E-3</v>
      </c>
      <c r="F131" s="5">
        <v>1.168035E-3</v>
      </c>
      <c r="G131" s="5">
        <v>1.6440199999999999E-3</v>
      </c>
      <c r="H131" s="5">
        <v>1.19166E-3</v>
      </c>
      <c r="J131" s="3">
        <v>1.381948E-3</v>
      </c>
      <c r="K131" s="3">
        <v>1.2263399396409095E-3</v>
      </c>
      <c r="M131" s="3">
        <v>1.3342837499999999E-3</v>
      </c>
      <c r="N131" s="3">
        <v>2.3832124999999997E-4</v>
      </c>
      <c r="P131" s="3">
        <v>1.0224182499999998E-3</v>
      </c>
      <c r="Q131" s="3">
        <v>1.6924175000000014E-4</v>
      </c>
      <c r="S131" s="3">
        <v>1.3164299999999999E-3</v>
      </c>
      <c r="T131" s="3">
        <v>3.2759E-4</v>
      </c>
      <c r="V131" s="3">
        <v>3.4626506035909045E-4</v>
      </c>
      <c r="W131" s="3">
        <v>-3.4679939640909485E-5</v>
      </c>
      <c r="X131" s="3">
        <v>4.1768006035909047E-4</v>
      </c>
    </row>
    <row r="132" spans="1:24" x14ac:dyDescent="0.2">
      <c r="A132" s="2">
        <v>60</v>
      </c>
      <c r="B132" s="2" t="s">
        <v>62</v>
      </c>
      <c r="C132" s="2">
        <v>3</v>
      </c>
      <c r="D132" s="5">
        <v>3.0800000000000003E-5</v>
      </c>
      <c r="E132" s="5">
        <v>1.56107E-4</v>
      </c>
      <c r="F132" s="5">
        <v>2.5002100000000001E-4</v>
      </c>
      <c r="G132" s="5">
        <v>3.5500000000000002E-5</v>
      </c>
      <c r="H132" s="5">
        <v>7.3372499999999996E-4</v>
      </c>
      <c r="J132" s="3">
        <v>2.4123059999999998E-4</v>
      </c>
      <c r="K132" s="3">
        <v>1.0514868301066997E-4</v>
      </c>
      <c r="M132" s="3">
        <v>2.625115E-4</v>
      </c>
      <c r="N132" s="3">
        <v>-1.064045E-4</v>
      </c>
      <c r="P132" s="3">
        <v>5.4164549999999995E-4</v>
      </c>
      <c r="Q132" s="3">
        <v>1.9207950000000001E-4</v>
      </c>
      <c r="S132" s="3">
        <v>2.9266325E-4</v>
      </c>
      <c r="T132" s="3">
        <v>-2.5716325000000001E-4</v>
      </c>
      <c r="V132" s="3">
        <v>5.095831698933003E-5</v>
      </c>
      <c r="W132" s="3">
        <v>6.2857631698933002E-4</v>
      </c>
      <c r="X132" s="3">
        <v>-6.9648683010669975E-5</v>
      </c>
    </row>
    <row r="133" spans="1:24" x14ac:dyDescent="0.2">
      <c r="A133" s="2">
        <v>166</v>
      </c>
      <c r="B133" s="2" t="s">
        <v>168</v>
      </c>
      <c r="C133" s="2">
        <v>3</v>
      </c>
      <c r="D133" s="5">
        <v>1.8336299999999999E-3</v>
      </c>
      <c r="E133" s="5">
        <v>3.288273E-3</v>
      </c>
      <c r="F133" s="5">
        <v>2.5294269999999999E-3</v>
      </c>
      <c r="G133" s="5">
        <v>1.0141760000000001E-3</v>
      </c>
      <c r="H133" s="5">
        <v>1.513318E-3</v>
      </c>
      <c r="J133" s="3">
        <v>2.0357648000000001E-3</v>
      </c>
      <c r="K133" s="3">
        <v>1.5796704094460476E-3</v>
      </c>
      <c r="M133" s="3">
        <v>1.72263775E-3</v>
      </c>
      <c r="N133" s="3">
        <v>1.56563525E-3</v>
      </c>
      <c r="P133" s="3">
        <v>1.3180357500000002E-3</v>
      </c>
      <c r="Q133" s="3">
        <v>1.9528224999999983E-4</v>
      </c>
      <c r="S133" s="3">
        <v>2.2911619999999998E-3</v>
      </c>
      <c r="T133" s="3">
        <v>-1.2769859999999997E-3</v>
      </c>
      <c r="V133" s="3">
        <v>1.7086025905539523E-3</v>
      </c>
      <c r="W133" s="3">
        <v>-6.6352409446047587E-5</v>
      </c>
      <c r="X133" s="3">
        <v>-5.6549440944604753E-4</v>
      </c>
    </row>
    <row r="134" spans="1:24" x14ac:dyDescent="0.2">
      <c r="A134" s="2">
        <v>15</v>
      </c>
      <c r="B134" s="2" t="s">
        <v>17</v>
      </c>
      <c r="C134" s="2">
        <v>3</v>
      </c>
      <c r="D134" s="5">
        <v>3.4900000000000003E-4</v>
      </c>
      <c r="E134" s="5">
        <v>8.3100000000000001E-6</v>
      </c>
      <c r="F134" s="5">
        <v>7.9199999999999995E-4</v>
      </c>
      <c r="G134" s="5">
        <v>4.8700000000000002E-4</v>
      </c>
      <c r="H134" s="5">
        <v>1.3500000000000001E-3</v>
      </c>
      <c r="J134" s="3">
        <v>5.9726199999999999E-4</v>
      </c>
      <c r="K134" s="3">
        <v>3.7525117178464603E-4</v>
      </c>
      <c r="M134" s="3">
        <v>7.4450000000000004E-4</v>
      </c>
      <c r="N134" s="3">
        <v>-7.3619000000000006E-4</v>
      </c>
      <c r="P134" s="3">
        <v>1.1521951249999997E-3</v>
      </c>
      <c r="Q134" s="3">
        <v>1.978048750000004E-4</v>
      </c>
      <c r="S134" s="3">
        <v>6.2482750000000006E-4</v>
      </c>
      <c r="T134" s="3">
        <v>-1.3782750000000004E-4</v>
      </c>
      <c r="V134" s="3">
        <v>-3.6694117178464605E-4</v>
      </c>
      <c r="W134" s="3">
        <v>9.7474882821535404E-4</v>
      </c>
      <c r="X134" s="3">
        <v>1.1174882821535399E-4</v>
      </c>
    </row>
    <row r="135" spans="1:24" x14ac:dyDescent="0.2">
      <c r="A135" s="2">
        <v>24</v>
      </c>
      <c r="B135" s="2" t="s">
        <v>26</v>
      </c>
      <c r="C135" s="2">
        <v>2</v>
      </c>
      <c r="D135" s="5">
        <v>8.6031700000000003E-3</v>
      </c>
      <c r="E135" s="5">
        <v>1.3719237E-2</v>
      </c>
      <c r="F135" s="5">
        <v>7.0628490000000004E-3</v>
      </c>
      <c r="G135" s="5">
        <v>8.9682800000000003E-3</v>
      </c>
      <c r="H135" s="5">
        <v>6.2729320000000002E-3</v>
      </c>
      <c r="J135" s="3">
        <v>8.9252936000000001E-3</v>
      </c>
      <c r="K135" s="3">
        <v>8.9833392007085278E-3</v>
      </c>
      <c r="M135" s="3">
        <v>7.7268077500000001E-3</v>
      </c>
      <c r="N135" s="3">
        <v>5.9924292500000004E-3</v>
      </c>
      <c r="P135" s="3">
        <v>6.0517518750000006E-3</v>
      </c>
      <c r="Q135" s="3">
        <v>2.2118012499999957E-4</v>
      </c>
      <c r="S135" s="3">
        <v>8.9145470000000001E-3</v>
      </c>
      <c r="T135" s="3">
        <v>5.3733000000000253E-5</v>
      </c>
      <c r="V135" s="3">
        <v>4.7358977992914726E-3</v>
      </c>
      <c r="W135" s="3">
        <v>-2.7104072007085277E-3</v>
      </c>
      <c r="X135" s="3">
        <v>-1.5059200708527481E-5</v>
      </c>
    </row>
    <row r="136" spans="1:24" x14ac:dyDescent="0.2">
      <c r="A136" s="2">
        <v>180</v>
      </c>
      <c r="B136" s="2" t="s">
        <v>182</v>
      </c>
      <c r="C136" s="2">
        <v>2</v>
      </c>
      <c r="D136" s="5">
        <v>4.7956000000000002E-4</v>
      </c>
      <c r="E136" s="5">
        <v>4.4567100000000002E-4</v>
      </c>
      <c r="F136" s="5">
        <v>4.3999099999999998E-4</v>
      </c>
      <c r="G136" s="5">
        <v>3.6568400000000002E-4</v>
      </c>
      <c r="H136" s="5">
        <v>5.8872199999999996E-4</v>
      </c>
      <c r="J136" s="3">
        <v>4.6392560000000006E-4</v>
      </c>
      <c r="K136" s="3">
        <v>5.8368277954830847E-4</v>
      </c>
      <c r="M136" s="3">
        <v>4.6848924999999997E-4</v>
      </c>
      <c r="N136" s="3">
        <v>-2.2818249999999947E-5</v>
      </c>
      <c r="P136" s="3">
        <v>3.6471324999999999E-4</v>
      </c>
      <c r="Q136" s="3">
        <v>2.2400874999999997E-4</v>
      </c>
      <c r="S136" s="3">
        <v>4.88486E-4</v>
      </c>
      <c r="T136" s="3">
        <v>-1.2280199999999998E-4</v>
      </c>
      <c r="V136" s="3">
        <v>-1.3801177954830845E-4</v>
      </c>
      <c r="W136" s="3">
        <v>5.039220451691492E-6</v>
      </c>
      <c r="X136" s="3">
        <v>-2.1799877954830846E-4</v>
      </c>
    </row>
    <row r="137" spans="1:24" x14ac:dyDescent="0.2">
      <c r="A137" s="2">
        <v>95</v>
      </c>
      <c r="B137" s="2" t="s">
        <v>97</v>
      </c>
      <c r="C137" s="2">
        <v>2</v>
      </c>
      <c r="D137" s="5">
        <v>1.7099999999999999E-3</v>
      </c>
      <c r="E137" s="5">
        <v>1.998306E-3</v>
      </c>
      <c r="F137" s="5">
        <v>2.1961160000000001E-3</v>
      </c>
      <c r="G137" s="5">
        <v>1.669425E-3</v>
      </c>
      <c r="H137" s="5">
        <v>1.5945079999999999E-3</v>
      </c>
      <c r="J137" s="3">
        <v>1.8336709999999998E-3</v>
      </c>
      <c r="K137" s="3">
        <v>1.9028589501509437E-3</v>
      </c>
      <c r="M137" s="3">
        <v>1.7925122499999999E-3</v>
      </c>
      <c r="N137" s="3">
        <v>2.0579375000000016E-4</v>
      </c>
      <c r="P137" s="3">
        <v>1.34903525E-3</v>
      </c>
      <c r="Q137" s="3">
        <v>2.4547274999999987E-4</v>
      </c>
      <c r="S137" s="3">
        <v>1.8747324999999998E-3</v>
      </c>
      <c r="T137" s="3">
        <v>-2.053074999999998E-4</v>
      </c>
      <c r="V137" s="3">
        <v>9.544704984905633E-5</v>
      </c>
      <c r="W137" s="3">
        <v>-3.083509501509438E-4</v>
      </c>
      <c r="X137" s="3">
        <v>-2.3343395015094372E-4</v>
      </c>
    </row>
    <row r="138" spans="1:24" x14ac:dyDescent="0.2">
      <c r="A138" s="2">
        <v>47</v>
      </c>
      <c r="B138" s="2" t="s">
        <v>49</v>
      </c>
      <c r="C138" s="2">
        <v>1</v>
      </c>
      <c r="D138" s="5">
        <v>1.5200000000000001E-3</v>
      </c>
      <c r="E138" s="5">
        <v>1.2512700000000001E-3</v>
      </c>
      <c r="F138" s="5">
        <v>1.762713E-3</v>
      </c>
      <c r="G138" s="5">
        <v>1.74E-3</v>
      </c>
      <c r="H138" s="5">
        <v>1.92E-3</v>
      </c>
      <c r="J138" s="3">
        <v>1.6387966000000001E-3</v>
      </c>
      <c r="K138" s="3">
        <v>1.7304271081467777E-3</v>
      </c>
      <c r="M138" s="3">
        <v>1.7356782499999999E-3</v>
      </c>
      <c r="N138" s="3">
        <v>-4.8440824999999984E-4</v>
      </c>
      <c r="P138" s="3">
        <v>1.6656848749999999E-3</v>
      </c>
      <c r="Q138" s="3">
        <v>2.5431512500000012E-4</v>
      </c>
      <c r="S138" s="3">
        <v>1.61349575E-3</v>
      </c>
      <c r="T138" s="3">
        <v>1.2650425000000002E-4</v>
      </c>
      <c r="V138" s="3">
        <v>-4.7915710814677758E-4</v>
      </c>
      <c r="W138" s="3">
        <v>1.895728918532224E-4</v>
      </c>
      <c r="X138" s="3">
        <v>9.5728918532223591E-6</v>
      </c>
    </row>
    <row r="139" spans="1:24" x14ac:dyDescent="0.2">
      <c r="A139" s="2">
        <v>86</v>
      </c>
      <c r="B139" s="2" t="s">
        <v>88</v>
      </c>
      <c r="C139" s="2">
        <v>2</v>
      </c>
      <c r="D139" s="5">
        <v>6.4000000000000005E-4</v>
      </c>
      <c r="E139" s="5">
        <v>5.1199999999999998E-4</v>
      </c>
      <c r="F139" s="5">
        <v>5.7499999999999999E-4</v>
      </c>
      <c r="G139" s="5">
        <v>3.7500000000000001E-4</v>
      </c>
      <c r="H139" s="5">
        <v>5.9900000000000003E-4</v>
      </c>
      <c r="J139" s="3">
        <v>5.4020000000000001E-4</v>
      </c>
      <c r="K139" s="3">
        <v>6.4792672566359557E-4</v>
      </c>
      <c r="M139" s="3">
        <v>5.4724999999999999E-4</v>
      </c>
      <c r="N139" s="3">
        <v>-3.5250000000000017E-5</v>
      </c>
      <c r="P139" s="3">
        <v>3.2811249999999999E-4</v>
      </c>
      <c r="Q139" s="3">
        <v>2.7088750000000005E-4</v>
      </c>
      <c r="S139" s="3">
        <v>5.8149999999999999E-4</v>
      </c>
      <c r="T139" s="3">
        <v>-2.0649999999999998E-4</v>
      </c>
      <c r="V139" s="3">
        <v>-1.3592672566359559E-4</v>
      </c>
      <c r="W139" s="3">
        <v>-4.8926725663595537E-5</v>
      </c>
      <c r="X139" s="3">
        <v>-2.7292672566359556E-4</v>
      </c>
    </row>
    <row r="140" spans="1:24" x14ac:dyDescent="0.2">
      <c r="A140" s="2">
        <v>102</v>
      </c>
      <c r="B140" s="2" t="s">
        <v>104</v>
      </c>
      <c r="C140" s="2">
        <v>1</v>
      </c>
      <c r="D140" s="5">
        <v>1.4364499999999999E-3</v>
      </c>
      <c r="E140" s="5">
        <v>1.3626580000000001E-3</v>
      </c>
      <c r="F140" s="5">
        <v>2.334708E-3</v>
      </c>
      <c r="G140" s="5">
        <v>1.2000159999999999E-3</v>
      </c>
      <c r="H140" s="5">
        <v>1.2363249999999999E-3</v>
      </c>
      <c r="J140" s="3">
        <v>1.5140313999999998E-3</v>
      </c>
      <c r="K140" s="3">
        <v>1.1852964631564801E-3</v>
      </c>
      <c r="M140" s="3">
        <v>1.55187475E-3</v>
      </c>
      <c r="N140" s="3">
        <v>-1.892167499999999E-4</v>
      </c>
      <c r="P140" s="3">
        <v>9.5891987499999989E-4</v>
      </c>
      <c r="Q140" s="3">
        <v>2.7740512500000003E-4</v>
      </c>
      <c r="S140" s="3">
        <v>1.5925352499999998E-3</v>
      </c>
      <c r="T140" s="3">
        <v>-3.925192499999999E-4</v>
      </c>
      <c r="V140" s="3">
        <v>1.7736153684351995E-4</v>
      </c>
      <c r="W140" s="3">
        <v>5.1028536843519779E-5</v>
      </c>
      <c r="X140" s="3">
        <v>1.4719536843519785E-5</v>
      </c>
    </row>
    <row r="141" spans="1:24" x14ac:dyDescent="0.2">
      <c r="A141" s="2">
        <v>11</v>
      </c>
      <c r="B141" s="2" t="s">
        <v>13</v>
      </c>
      <c r="C141" s="2">
        <v>2</v>
      </c>
      <c r="D141" s="5">
        <v>3.8500000000000001E-3</v>
      </c>
      <c r="E141" s="5">
        <v>4.5443239999999998E-3</v>
      </c>
      <c r="F141" s="5">
        <v>3.0132650000000002E-3</v>
      </c>
      <c r="G141" s="5">
        <v>3.47E-3</v>
      </c>
      <c r="H141" s="5">
        <v>2.5882980000000002E-3</v>
      </c>
      <c r="J141" s="3">
        <v>3.4931773999999998E-3</v>
      </c>
      <c r="K141" s="3">
        <v>4.3172138145079536E-3</v>
      </c>
      <c r="M141" s="3">
        <v>3.2303907500000001E-3</v>
      </c>
      <c r="N141" s="3">
        <v>1.3139332499999996E-3</v>
      </c>
      <c r="P141" s="3">
        <v>2.1929463750000001E-3</v>
      </c>
      <c r="Q141" s="3">
        <v>3.9535162500000005E-4</v>
      </c>
      <c r="S141" s="3">
        <v>3.4989717499999996E-3</v>
      </c>
      <c r="T141" s="3">
        <v>-2.8971749999999637E-5</v>
      </c>
      <c r="V141" s="3">
        <v>2.2711018549204619E-4</v>
      </c>
      <c r="W141" s="3">
        <v>-1.7289158145079534E-3</v>
      </c>
      <c r="X141" s="3">
        <v>-8.4721381450795358E-4</v>
      </c>
    </row>
    <row r="142" spans="1:24" x14ac:dyDescent="0.2">
      <c r="A142" s="2">
        <v>169</v>
      </c>
      <c r="B142" s="2" t="s">
        <v>171</v>
      </c>
      <c r="C142" s="2">
        <v>1</v>
      </c>
      <c r="D142" s="5">
        <v>2.15E-3</v>
      </c>
      <c r="E142" s="5">
        <v>1.4980079999999999E-3</v>
      </c>
      <c r="F142" s="5">
        <v>2.3986810000000002E-3</v>
      </c>
      <c r="G142" s="5">
        <v>2.1804099999999998E-3</v>
      </c>
      <c r="H142" s="5">
        <v>1.73E-3</v>
      </c>
      <c r="J142" s="3">
        <v>1.9914198000000002E-3</v>
      </c>
      <c r="K142" s="3">
        <v>1.4574324663918486E-3</v>
      </c>
      <c r="M142" s="3">
        <v>2.11477275E-3</v>
      </c>
      <c r="N142" s="3">
        <v>-6.1676475000000015E-4</v>
      </c>
      <c r="P142" s="3">
        <v>1.3054738750000001E-3</v>
      </c>
      <c r="Q142" s="3">
        <v>4.2452612499999987E-4</v>
      </c>
      <c r="S142" s="3">
        <v>1.94417225E-3</v>
      </c>
      <c r="T142" s="3">
        <v>2.3623774999999986E-4</v>
      </c>
      <c r="V142" s="3">
        <v>4.0575533608151314E-5</v>
      </c>
      <c r="W142" s="3">
        <v>2.7256753360815141E-4</v>
      </c>
      <c r="X142" s="3">
        <v>7.2297753360815124E-4</v>
      </c>
    </row>
    <row r="143" spans="1:24" x14ac:dyDescent="0.2">
      <c r="A143" s="2">
        <v>1</v>
      </c>
      <c r="B143" s="2" t="s">
        <v>3</v>
      </c>
      <c r="C143" s="2">
        <v>2</v>
      </c>
      <c r="D143" s="5">
        <v>1.33355E-3</v>
      </c>
      <c r="E143" s="5">
        <v>1.399377E-3</v>
      </c>
      <c r="F143" s="5">
        <v>1.4438669999999999E-3</v>
      </c>
      <c r="G143" s="5">
        <v>1.754933E-3</v>
      </c>
      <c r="H143" s="5">
        <v>2.0456329999999998E-3</v>
      </c>
      <c r="J143" s="3">
        <v>1.5954719999999999E-3</v>
      </c>
      <c r="K143" s="3">
        <v>1.7530491028706499E-3</v>
      </c>
      <c r="M143" s="3">
        <v>1.64449575E-3</v>
      </c>
      <c r="N143" s="3">
        <v>-2.4511874999999994E-4</v>
      </c>
      <c r="P143" s="3">
        <v>1.4829317500000001E-3</v>
      </c>
      <c r="Q143" s="3">
        <v>5.6270124999999974E-4</v>
      </c>
      <c r="S143" s="3">
        <v>1.55560675E-3</v>
      </c>
      <c r="T143" s="3">
        <v>1.9932624999999997E-4</v>
      </c>
      <c r="V143" s="3">
        <v>-3.536721028706499E-4</v>
      </c>
      <c r="W143" s="3">
        <v>2.9258389712934988E-4</v>
      </c>
      <c r="X143" s="3">
        <v>1.8838971293500244E-6</v>
      </c>
    </row>
    <row r="144" spans="1:24" x14ac:dyDescent="0.2">
      <c r="A144" s="2">
        <v>88</v>
      </c>
      <c r="B144" s="2" t="s">
        <v>90</v>
      </c>
      <c r="C144" s="2">
        <v>1</v>
      </c>
      <c r="D144" s="5">
        <v>5.6499999999999996E-3</v>
      </c>
      <c r="E144" s="5">
        <v>5.313959E-3</v>
      </c>
      <c r="F144" s="5">
        <v>4.5610579999999998E-3</v>
      </c>
      <c r="G144" s="5">
        <v>5.28E-3</v>
      </c>
      <c r="H144" s="5">
        <v>4.79E-3</v>
      </c>
      <c r="J144" s="3">
        <v>5.1190033999999997E-3</v>
      </c>
      <c r="K144" s="3">
        <v>5.2064625436097321E-3</v>
      </c>
      <c r="M144" s="3">
        <v>5.0702644999999994E-3</v>
      </c>
      <c r="N144" s="3">
        <v>2.4369450000000063E-4</v>
      </c>
      <c r="P144" s="3">
        <v>4.1805841249999993E-3</v>
      </c>
      <c r="Q144" s="3">
        <v>6.0941587500000071E-4</v>
      </c>
      <c r="S144" s="3">
        <v>5.0787542499999994E-3</v>
      </c>
      <c r="T144" s="3">
        <v>2.0124575000000054E-4</v>
      </c>
      <c r="V144" s="3">
        <v>1.0749645639026792E-4</v>
      </c>
      <c r="W144" s="3">
        <v>-4.1646254360973214E-4</v>
      </c>
      <c r="X144" s="3">
        <v>7.3537456390267847E-5</v>
      </c>
    </row>
    <row r="145" spans="1:24" x14ac:dyDescent="0.2">
      <c r="A145" s="2">
        <v>135</v>
      </c>
      <c r="B145" s="2" t="s">
        <v>137</v>
      </c>
      <c r="C145" s="2">
        <v>1</v>
      </c>
      <c r="D145" s="5">
        <v>2.5899999999999999E-3</v>
      </c>
      <c r="E145" s="5">
        <v>3.4815269999999999E-3</v>
      </c>
      <c r="F145" s="5">
        <v>3.9208170000000001E-3</v>
      </c>
      <c r="G145" s="5">
        <v>2.49E-3</v>
      </c>
      <c r="H145" s="5">
        <v>2.6099999999999999E-3</v>
      </c>
      <c r="J145" s="3">
        <v>3.0184687999999997E-3</v>
      </c>
      <c r="K145" s="3">
        <v>2.7147885884987997E-3</v>
      </c>
      <c r="M145" s="3">
        <v>2.9027042500000002E-3</v>
      </c>
      <c r="N145" s="3">
        <v>5.7882274999999971E-4</v>
      </c>
      <c r="P145" s="3">
        <v>1.9823773749999998E-3</v>
      </c>
      <c r="Q145" s="3">
        <v>6.2762262500000009E-4</v>
      </c>
      <c r="S145" s="3">
        <v>3.1505859999999999E-3</v>
      </c>
      <c r="T145" s="3">
        <v>-6.605859999999999E-4</v>
      </c>
      <c r="V145" s="3">
        <v>7.6673841150120018E-4</v>
      </c>
      <c r="W145" s="3">
        <v>-1.047885884987998E-4</v>
      </c>
      <c r="X145" s="3">
        <v>-2.2478858849879968E-4</v>
      </c>
    </row>
    <row r="146" spans="1:24" x14ac:dyDescent="0.2">
      <c r="A146" s="2">
        <v>54</v>
      </c>
      <c r="B146" s="2" t="s">
        <v>56</v>
      </c>
      <c r="C146" s="2">
        <v>1</v>
      </c>
      <c r="D146" s="5">
        <v>1.7099999999999999E-3</v>
      </c>
      <c r="E146" s="5">
        <v>2.2051039999999998E-3</v>
      </c>
      <c r="F146" s="5">
        <v>1.9557189999999999E-3</v>
      </c>
      <c r="G146" s="5">
        <v>1.6546410000000001E-3</v>
      </c>
      <c r="H146" s="5">
        <v>1.72E-3</v>
      </c>
      <c r="J146" s="3">
        <v>1.8490927999999999E-3</v>
      </c>
      <c r="K146" s="3">
        <v>1.7461894005132135E-3</v>
      </c>
      <c r="M146" s="3">
        <v>1.76009E-3</v>
      </c>
      <c r="N146" s="3">
        <v>4.4501399999999987E-4</v>
      </c>
      <c r="P146" s="3">
        <v>1.0544134999999999E-3</v>
      </c>
      <c r="Q146" s="3">
        <v>6.6558650000000008E-4</v>
      </c>
      <c r="S146" s="3">
        <v>1.89770575E-3</v>
      </c>
      <c r="T146" s="3">
        <v>-2.4306474999999991E-4</v>
      </c>
      <c r="V146" s="3">
        <v>4.5891459948678632E-4</v>
      </c>
      <c r="W146" s="3">
        <v>-2.6189400513213553E-5</v>
      </c>
      <c r="X146" s="3">
        <v>-9.1548400513213413E-5</v>
      </c>
    </row>
    <row r="147" spans="1:24" x14ac:dyDescent="0.2">
      <c r="A147" s="2">
        <v>117</v>
      </c>
      <c r="B147" s="2" t="s">
        <v>119</v>
      </c>
      <c r="C147" s="2">
        <v>2</v>
      </c>
      <c r="D147" s="5">
        <v>3.1217699999999998E-3</v>
      </c>
      <c r="E147" s="5">
        <v>4.4762430000000004E-3</v>
      </c>
      <c r="F147" s="5">
        <v>3.4464510000000001E-3</v>
      </c>
      <c r="G147" s="5">
        <v>3.4499999999999999E-3</v>
      </c>
      <c r="H147" s="5">
        <v>2.9786470000000001E-3</v>
      </c>
      <c r="J147" s="3">
        <v>3.4946221999999998E-3</v>
      </c>
      <c r="K147" s="3">
        <v>3.1280891285621316E-3</v>
      </c>
      <c r="M147" s="3">
        <v>3.2492170000000004E-3</v>
      </c>
      <c r="N147" s="3">
        <v>1.227026E-3</v>
      </c>
      <c r="P147" s="3">
        <v>2.2766185E-3</v>
      </c>
      <c r="Q147" s="3">
        <v>7.0202850000000011E-4</v>
      </c>
      <c r="S147" s="3">
        <v>3.5057777500000003E-3</v>
      </c>
      <c r="T147" s="3">
        <v>-5.5777750000000383E-5</v>
      </c>
      <c r="V147" s="3">
        <v>1.3481538714378689E-3</v>
      </c>
      <c r="W147" s="3">
        <v>-1.4944212856213149E-4</v>
      </c>
      <c r="X147" s="3">
        <v>3.2191087143786839E-4</v>
      </c>
    </row>
    <row r="148" spans="1:24" x14ac:dyDescent="0.2">
      <c r="A148" s="2">
        <v>129</v>
      </c>
      <c r="B148" s="2" t="s">
        <v>131</v>
      </c>
      <c r="C148" s="2">
        <v>2</v>
      </c>
      <c r="D148" s="5">
        <v>2.1044700000000002E-3</v>
      </c>
      <c r="E148" s="5">
        <v>2.4033449999999999E-3</v>
      </c>
      <c r="F148" s="5">
        <v>2.091664E-3</v>
      </c>
      <c r="G148" s="5">
        <v>1.9804110000000001E-3</v>
      </c>
      <c r="H148" s="5">
        <v>2.216343E-3</v>
      </c>
      <c r="J148" s="3">
        <v>2.1592465999999999E-3</v>
      </c>
      <c r="K148" s="3">
        <v>2.3693949753959393E-3</v>
      </c>
      <c r="M148" s="3">
        <v>2.0982220000000003E-3</v>
      </c>
      <c r="N148" s="3">
        <v>3.0512299999999959E-4</v>
      </c>
      <c r="P148" s="3">
        <v>1.29994925E-3</v>
      </c>
      <c r="Q148" s="3">
        <v>9.1639374999999998E-4</v>
      </c>
      <c r="S148" s="3">
        <v>2.2039555000000002E-3</v>
      </c>
      <c r="T148" s="3">
        <v>-2.2354450000000017E-4</v>
      </c>
      <c r="V148" s="3">
        <v>3.3950024604060582E-5</v>
      </c>
      <c r="W148" s="3">
        <v>-1.5305197539593933E-4</v>
      </c>
      <c r="X148" s="3">
        <v>-3.8898397539593923E-4</v>
      </c>
    </row>
    <row r="149" spans="1:24" x14ac:dyDescent="0.2">
      <c r="A149" s="2">
        <v>149</v>
      </c>
      <c r="B149" s="2" t="s">
        <v>151</v>
      </c>
      <c r="C149" s="2">
        <v>2</v>
      </c>
      <c r="D149" s="5">
        <v>3.86973E-3</v>
      </c>
      <c r="E149" s="5">
        <v>5.1520589999999996E-3</v>
      </c>
      <c r="F149" s="5">
        <v>3.6786990000000001E-3</v>
      </c>
      <c r="G149" s="5">
        <v>3.1618409999999999E-3</v>
      </c>
      <c r="H149" s="5">
        <v>3.0668100000000001E-3</v>
      </c>
      <c r="J149" s="3">
        <v>3.7858277999999997E-3</v>
      </c>
      <c r="K149" s="3">
        <v>4.0496903120982013E-3</v>
      </c>
      <c r="M149" s="3">
        <v>3.4442700000000001E-3</v>
      </c>
      <c r="N149" s="3">
        <v>1.7077889999999995E-3</v>
      </c>
      <c r="P149" s="3">
        <v>2.124990375E-3</v>
      </c>
      <c r="Q149" s="3">
        <v>9.4181962500000009E-4</v>
      </c>
      <c r="S149" s="3">
        <v>3.9418244999999998E-3</v>
      </c>
      <c r="T149" s="3">
        <v>-7.7998349999999989E-4</v>
      </c>
      <c r="V149" s="3">
        <v>1.1023686879017983E-3</v>
      </c>
      <c r="W149" s="3">
        <v>-9.8288031209820123E-4</v>
      </c>
      <c r="X149" s="3">
        <v>-8.8784931209820147E-4</v>
      </c>
    </row>
    <row r="150" spans="1:24" x14ac:dyDescent="0.2">
      <c r="A150" s="2">
        <v>188</v>
      </c>
      <c r="B150" s="2" t="s">
        <v>190</v>
      </c>
      <c r="C150" s="2">
        <v>2</v>
      </c>
      <c r="D150" s="5">
        <v>1.4018620000000001E-2</v>
      </c>
      <c r="E150" s="5">
        <v>1.4223019999999999E-2</v>
      </c>
      <c r="F150" s="5">
        <v>9.8893450000000008E-3</v>
      </c>
      <c r="G150" s="5">
        <v>1.0385606E-2</v>
      </c>
      <c r="H150" s="5">
        <v>7.1882480000000004E-3</v>
      </c>
      <c r="J150" s="3">
        <v>1.11409678E-2</v>
      </c>
      <c r="K150" s="3">
        <v>1.0544746100603474E-2</v>
      </c>
      <c r="M150" s="3">
        <v>1.0370454750000001E-2</v>
      </c>
      <c r="N150" s="3">
        <v>3.8525652499999986E-3</v>
      </c>
      <c r="P150" s="3">
        <v>6.2261548749999998E-3</v>
      </c>
      <c r="Q150" s="3">
        <v>9.620931250000006E-4</v>
      </c>
      <c r="S150" s="3">
        <v>1.132980825E-2</v>
      </c>
      <c r="T150" s="3">
        <v>-9.4420224999999976E-4</v>
      </c>
      <c r="V150" s="3">
        <v>3.6782738993965253E-3</v>
      </c>
      <c r="W150" s="3">
        <v>-3.3564981006034738E-3</v>
      </c>
      <c r="X150" s="3">
        <v>-1.5914010060347379E-4</v>
      </c>
    </row>
    <row r="151" spans="1:24" x14ac:dyDescent="0.2">
      <c r="A151" s="2">
        <v>110</v>
      </c>
      <c r="B151" s="2" t="s">
        <v>112</v>
      </c>
      <c r="C151" s="2">
        <v>1</v>
      </c>
      <c r="D151" s="5">
        <v>1.4800000000000001E-2</v>
      </c>
      <c r="E151" s="5">
        <v>8.3749859999999992E-3</v>
      </c>
      <c r="F151" s="5">
        <v>1.3094270999999999E-2</v>
      </c>
      <c r="G151" s="5">
        <v>1.8431713999999998E-2</v>
      </c>
      <c r="H151" s="5">
        <v>1.0839502000000001E-2</v>
      </c>
      <c r="J151" s="3">
        <v>1.31080946E-2</v>
      </c>
      <c r="K151" s="3">
        <v>1.6061107822271933E-2</v>
      </c>
      <c r="M151" s="3">
        <v>1.429137175E-2</v>
      </c>
      <c r="N151" s="3">
        <v>-5.916385750000001E-3</v>
      </c>
      <c r="P151" s="3">
        <v>9.6401437499999999E-3</v>
      </c>
      <c r="Q151" s="3">
        <v>1.1993582500000009E-3</v>
      </c>
      <c r="S151" s="3">
        <v>1.177718975E-2</v>
      </c>
      <c r="T151" s="3">
        <v>6.6545242499999983E-3</v>
      </c>
      <c r="V151" s="3">
        <v>-7.6861218222719335E-3</v>
      </c>
      <c r="W151" s="3">
        <v>-5.2216058222719318E-3</v>
      </c>
      <c r="X151" s="3">
        <v>2.3706061777280657E-3</v>
      </c>
    </row>
    <row r="152" spans="1:24" x14ac:dyDescent="0.2">
      <c r="A152" s="2">
        <v>125</v>
      </c>
      <c r="B152" s="2" t="s">
        <v>127</v>
      </c>
      <c r="C152" s="2">
        <v>2</v>
      </c>
      <c r="D152" s="5">
        <v>7.711E-3</v>
      </c>
      <c r="E152" s="5">
        <v>5.3711410000000003E-3</v>
      </c>
      <c r="F152" s="5">
        <v>4.3626189999999999E-3</v>
      </c>
      <c r="G152" s="5">
        <v>7.5305900000000002E-3</v>
      </c>
      <c r="H152" s="5">
        <v>5.5475059999999998E-3</v>
      </c>
      <c r="J152" s="3">
        <v>6.1045712000000005E-3</v>
      </c>
      <c r="K152" s="3">
        <v>7.7044804200064087E-3</v>
      </c>
      <c r="M152" s="3">
        <v>6.2879287500000004E-3</v>
      </c>
      <c r="N152" s="3">
        <v>-9.1678775000000011E-4</v>
      </c>
      <c r="P152" s="3">
        <v>3.9965203749999997E-3</v>
      </c>
      <c r="Q152" s="3">
        <v>1.5509856250000001E-3</v>
      </c>
      <c r="S152" s="3">
        <v>5.7480665000000002E-3</v>
      </c>
      <c r="T152" s="3">
        <v>1.7825235E-3</v>
      </c>
      <c r="V152" s="3">
        <v>-2.3333394200064084E-3</v>
      </c>
      <c r="W152" s="3">
        <v>-2.1569744200064089E-3</v>
      </c>
      <c r="X152" s="3">
        <v>-1.7389042000640845E-4</v>
      </c>
    </row>
    <row r="153" spans="1:24" x14ac:dyDescent="0.2">
      <c r="A153" s="2">
        <v>147</v>
      </c>
      <c r="B153" s="2" t="s">
        <v>149</v>
      </c>
      <c r="C153" s="2">
        <v>1</v>
      </c>
      <c r="D153" s="5">
        <v>3.09159E-3</v>
      </c>
      <c r="E153" s="5">
        <v>2.6996199999999998E-3</v>
      </c>
      <c r="F153" s="5">
        <v>3.580808E-3</v>
      </c>
      <c r="G153" s="5">
        <v>3.2000000000000002E-3</v>
      </c>
      <c r="H153" s="5">
        <v>3.422774E-3</v>
      </c>
      <c r="J153" s="3">
        <v>3.1989584000000001E-3</v>
      </c>
      <c r="K153" s="3">
        <v>4.6577035702544843E-3</v>
      </c>
      <c r="M153" s="3">
        <v>3.3237929999999998E-3</v>
      </c>
      <c r="N153" s="3">
        <v>-6.24173E-4</v>
      </c>
      <c r="P153" s="3">
        <v>1.7697248749999998E-3</v>
      </c>
      <c r="Q153" s="3">
        <v>1.6530491250000001E-3</v>
      </c>
      <c r="S153" s="3">
        <v>3.1986979999999998E-3</v>
      </c>
      <c r="T153" s="3">
        <v>1.3020000000003341E-6</v>
      </c>
      <c r="V153" s="3">
        <v>-1.9580835702544845E-3</v>
      </c>
      <c r="W153" s="3">
        <v>-1.2349295702544843E-3</v>
      </c>
      <c r="X153" s="3">
        <v>-1.4577035702544841E-3</v>
      </c>
    </row>
    <row r="154" spans="1:24" x14ac:dyDescent="0.2">
      <c r="A154" s="2">
        <v>3</v>
      </c>
      <c r="B154" s="2" t="s">
        <v>5</v>
      </c>
      <c r="C154" s="2">
        <v>2</v>
      </c>
      <c r="D154" s="5">
        <v>3.37908E-3</v>
      </c>
      <c r="E154" s="5">
        <v>4.5030139999999996E-3</v>
      </c>
      <c r="F154" s="5">
        <v>3.1637029999999999E-3</v>
      </c>
      <c r="G154" s="5">
        <v>3.3355709999999998E-3</v>
      </c>
      <c r="H154" s="5">
        <v>3.8532359999999999E-3</v>
      </c>
      <c r="J154" s="3">
        <v>3.6469207999999995E-3</v>
      </c>
      <c r="K154" s="3">
        <v>3.3095163887844089E-3</v>
      </c>
      <c r="M154" s="3">
        <v>3.4328974999999996E-3</v>
      </c>
      <c r="N154" s="3">
        <v>1.0701165E-3</v>
      </c>
      <c r="P154" s="3">
        <v>2.1585337499999998E-3</v>
      </c>
      <c r="Q154" s="3">
        <v>1.6947022500000001E-3</v>
      </c>
      <c r="S154" s="3">
        <v>3.7247582499999998E-3</v>
      </c>
      <c r="T154" s="3">
        <v>-3.8918724999999991E-4</v>
      </c>
      <c r="V154" s="3">
        <v>1.1934976112155907E-3</v>
      </c>
      <c r="W154" s="3">
        <v>5.4371961121559096E-4</v>
      </c>
      <c r="X154" s="3">
        <v>2.6054611215590908E-5</v>
      </c>
    </row>
    <row r="155" spans="1:24" x14ac:dyDescent="0.2">
      <c r="A155" s="2">
        <v>121</v>
      </c>
      <c r="B155" s="2" t="s">
        <v>123</v>
      </c>
      <c r="C155" s="2">
        <v>1</v>
      </c>
      <c r="D155" s="5">
        <v>1.158881E-2</v>
      </c>
      <c r="E155" s="5">
        <v>1.2898741E-2</v>
      </c>
      <c r="F155" s="5">
        <v>1.4800000000000001E-2</v>
      </c>
      <c r="G155" s="5">
        <v>9.8757600000000008E-3</v>
      </c>
      <c r="H155" s="5">
        <v>1.1781119E-2</v>
      </c>
      <c r="J155" s="3">
        <v>1.2188885999999999E-2</v>
      </c>
      <c r="K155" s="3">
        <v>9.9398366302977676E-3</v>
      </c>
      <c r="M155" s="3">
        <v>1.2011422249999999E-2</v>
      </c>
      <c r="N155" s="3">
        <v>8.8731875000000113E-4</v>
      </c>
      <c r="P155" s="3">
        <v>1.0068806249999998E-2</v>
      </c>
      <c r="Q155" s="3">
        <v>1.7123127500000019E-3</v>
      </c>
      <c r="S155" s="3">
        <v>1.2767167500000001E-2</v>
      </c>
      <c r="T155" s="3">
        <v>-2.8914075000000001E-3</v>
      </c>
      <c r="V155" s="3">
        <v>2.9589043697022324E-3</v>
      </c>
      <c r="W155" s="3">
        <v>1.841282369702232E-3</v>
      </c>
      <c r="X155" s="3">
        <v>-6.4076630297766821E-5</v>
      </c>
    </row>
    <row r="156" spans="1:24" x14ac:dyDescent="0.2">
      <c r="A156" s="2">
        <v>91</v>
      </c>
      <c r="B156" s="2" t="s">
        <v>93</v>
      </c>
      <c r="C156" s="2">
        <v>2</v>
      </c>
      <c r="D156" s="5">
        <v>8.8366799999999995E-3</v>
      </c>
      <c r="E156" s="5">
        <v>1.0571830000000001E-2</v>
      </c>
      <c r="F156" s="5">
        <v>6.4718240000000002E-3</v>
      </c>
      <c r="G156" s="5">
        <v>6.5150299999999998E-3</v>
      </c>
      <c r="H156" s="5">
        <v>5.9549759999999998E-3</v>
      </c>
      <c r="J156" s="3">
        <v>7.6700680000000004E-3</v>
      </c>
      <c r="K156" s="3">
        <v>8.1453919399241004E-3</v>
      </c>
      <c r="M156" s="3">
        <v>6.9446274999999998E-3</v>
      </c>
      <c r="N156" s="3">
        <v>3.627202500000001E-3</v>
      </c>
      <c r="P156" s="3">
        <v>4.1004279999999997E-3</v>
      </c>
      <c r="Q156" s="3">
        <v>1.8545480000000001E-3</v>
      </c>
      <c r="S156" s="3">
        <v>7.9588274999999997E-3</v>
      </c>
      <c r="T156" s="3">
        <v>-1.4437974999999999E-3</v>
      </c>
      <c r="V156" s="3">
        <v>2.4264380600759004E-3</v>
      </c>
      <c r="W156" s="3">
        <v>-2.1904159399241006E-3</v>
      </c>
      <c r="X156" s="3">
        <v>-1.6303619399241007E-3</v>
      </c>
    </row>
    <row r="157" spans="1:24" x14ac:dyDescent="0.2">
      <c r="A157" s="2">
        <v>141</v>
      </c>
      <c r="B157" s="2" t="s">
        <v>143</v>
      </c>
      <c r="C157" s="2">
        <v>1</v>
      </c>
      <c r="D157" s="5">
        <v>2.6205600000000001E-3</v>
      </c>
      <c r="E157" s="5">
        <v>1.7125280000000001E-3</v>
      </c>
      <c r="F157" s="5">
        <v>9.4464560000000006E-3</v>
      </c>
      <c r="G157" s="5">
        <v>8.2952249999999998E-3</v>
      </c>
      <c r="H157" s="5">
        <v>4.7728980000000002E-3</v>
      </c>
      <c r="J157" s="3">
        <v>5.3695334000000003E-3</v>
      </c>
      <c r="K157" s="3">
        <v>4.943361710769735E-3</v>
      </c>
      <c r="M157" s="3">
        <v>6.2837847500000002E-3</v>
      </c>
      <c r="N157" s="3">
        <v>-4.5712567500000006E-3</v>
      </c>
      <c r="P157" s="3">
        <v>2.906922375E-3</v>
      </c>
      <c r="Q157" s="3">
        <v>1.8659756250000003E-3</v>
      </c>
      <c r="S157" s="3">
        <v>4.6381105000000006E-3</v>
      </c>
      <c r="T157" s="3">
        <v>3.6571144999999992E-3</v>
      </c>
      <c r="V157" s="3">
        <v>-3.230833710769735E-3</v>
      </c>
      <c r="W157" s="3">
        <v>-1.7046371076973477E-4</v>
      </c>
      <c r="X157" s="3">
        <v>3.3518632892302648E-3</v>
      </c>
    </row>
    <row r="158" spans="1:24" x14ac:dyDescent="0.2">
      <c r="A158" s="2">
        <v>150</v>
      </c>
      <c r="B158" s="2" t="s">
        <v>152</v>
      </c>
      <c r="C158" s="2">
        <v>2</v>
      </c>
      <c r="D158" s="5">
        <v>1.9649280000000002E-2</v>
      </c>
      <c r="E158" s="5">
        <v>1.4357955E-2</v>
      </c>
      <c r="F158" s="5">
        <v>1.0063312E-2</v>
      </c>
      <c r="G158" s="5">
        <v>1.4275380000000001E-2</v>
      </c>
      <c r="H158" s="5">
        <v>1.1271896E-2</v>
      </c>
      <c r="J158" s="3">
        <v>1.3923564600000002E-2</v>
      </c>
      <c r="K158" s="3">
        <v>1.5831046921581916E-2</v>
      </c>
      <c r="M158" s="3">
        <v>1.3814967000000001E-2</v>
      </c>
      <c r="N158" s="3">
        <v>5.4298799999999946E-4</v>
      </c>
      <c r="P158" s="3">
        <v>9.276032E-3</v>
      </c>
      <c r="Q158" s="3">
        <v>1.995864E-3</v>
      </c>
      <c r="S158" s="3">
        <v>1.3835610750000001E-2</v>
      </c>
      <c r="T158" s="3">
        <v>4.3976924999999945E-4</v>
      </c>
      <c r="V158" s="3">
        <v>-1.473091921581916E-3</v>
      </c>
      <c r="W158" s="3">
        <v>-4.5591509215819163E-3</v>
      </c>
      <c r="X158" s="3">
        <v>-1.5556669215819156E-3</v>
      </c>
    </row>
    <row r="159" spans="1:24" x14ac:dyDescent="0.2">
      <c r="A159" s="2">
        <v>184</v>
      </c>
      <c r="B159" s="2" t="s">
        <v>186</v>
      </c>
      <c r="C159" s="2">
        <v>1</v>
      </c>
      <c r="D159" s="5">
        <v>7.5522599999999999E-3</v>
      </c>
      <c r="E159" s="5">
        <v>4.2593179999999998E-3</v>
      </c>
      <c r="F159" s="5">
        <v>7.8966490000000004E-3</v>
      </c>
      <c r="G159" s="5">
        <v>5.6060789999999999E-3</v>
      </c>
      <c r="H159" s="5">
        <v>6.1357019999999998E-3</v>
      </c>
      <c r="J159" s="3">
        <v>6.2900016000000001E-3</v>
      </c>
      <c r="K159" s="3">
        <v>7.4458492644156734E-3</v>
      </c>
      <c r="M159" s="3">
        <v>6.7976725E-3</v>
      </c>
      <c r="N159" s="3">
        <v>-2.5383545000000002E-3</v>
      </c>
      <c r="P159" s="3">
        <v>3.5586231250000003E-3</v>
      </c>
      <c r="Q159" s="3">
        <v>2.5770788749999995E-3</v>
      </c>
      <c r="S159" s="3">
        <v>6.4609822500000004E-3</v>
      </c>
      <c r="T159" s="3">
        <v>-8.5490325000000048E-4</v>
      </c>
      <c r="V159" s="3">
        <v>-3.1865312644156736E-3</v>
      </c>
      <c r="W159" s="3">
        <v>-1.3101472644156736E-3</v>
      </c>
      <c r="X159" s="3">
        <v>-1.8397702644156735E-3</v>
      </c>
    </row>
    <row r="160" spans="1:24" x14ac:dyDescent="0.2">
      <c r="A160" s="2">
        <v>138</v>
      </c>
      <c r="B160" s="2" t="s">
        <v>140</v>
      </c>
      <c r="C160" s="2">
        <v>1</v>
      </c>
      <c r="D160" s="5">
        <v>3.1199999999999999E-3</v>
      </c>
      <c r="E160" s="5">
        <v>2.857568E-3</v>
      </c>
      <c r="F160" s="5">
        <v>5.297988E-3</v>
      </c>
      <c r="G160" s="5">
        <v>5.2861499999999999E-3</v>
      </c>
      <c r="H160" s="5">
        <v>5.13E-3</v>
      </c>
      <c r="J160" s="3">
        <v>4.3383412E-3</v>
      </c>
      <c r="K160" s="3">
        <v>3.2097103197909955E-3</v>
      </c>
      <c r="M160" s="3">
        <v>4.7085345000000001E-3</v>
      </c>
      <c r="N160" s="3">
        <v>-1.8509665000000001E-3</v>
      </c>
      <c r="P160" s="3">
        <v>2.4990207499999998E-3</v>
      </c>
      <c r="Q160" s="3">
        <v>2.6309792500000002E-3</v>
      </c>
      <c r="S160" s="3">
        <v>4.1013889999999996E-3</v>
      </c>
      <c r="T160" s="3">
        <v>1.1847610000000003E-3</v>
      </c>
      <c r="V160" s="3">
        <v>-3.521423197909955E-4</v>
      </c>
      <c r="W160" s="3">
        <v>1.9202896802090045E-3</v>
      </c>
      <c r="X160" s="3">
        <v>2.0764396802090044E-3</v>
      </c>
    </row>
    <row r="161" spans="1:24" x14ac:dyDescent="0.2">
      <c r="A161" s="2">
        <v>33</v>
      </c>
      <c r="B161" s="2" t="s">
        <v>35</v>
      </c>
      <c r="C161" s="2">
        <v>2</v>
      </c>
      <c r="D161" s="5">
        <v>2.7373300000000001E-3</v>
      </c>
      <c r="E161" s="5">
        <v>2.65E-3</v>
      </c>
      <c r="F161" s="5">
        <v>4.233873E-3</v>
      </c>
      <c r="G161" s="5">
        <v>4.0363109999999999E-3</v>
      </c>
      <c r="H161" s="5">
        <v>6.2399999999999999E-3</v>
      </c>
      <c r="J161" s="3">
        <v>3.9795027999999996E-3</v>
      </c>
      <c r="K161" s="3">
        <v>3.8197292711253661E-3</v>
      </c>
      <c r="M161" s="3">
        <v>4.3118784999999996E-3</v>
      </c>
      <c r="N161" s="3">
        <v>-1.6618784999999996E-3</v>
      </c>
      <c r="P161" s="3">
        <v>3.4579456250000001E-3</v>
      </c>
      <c r="Q161" s="3">
        <v>2.7820543749999998E-3</v>
      </c>
      <c r="S161" s="3">
        <v>3.9653007500000002E-3</v>
      </c>
      <c r="T161" s="3">
        <v>7.1010249999999692E-5</v>
      </c>
      <c r="V161" s="3">
        <v>-1.1697292711253661E-3</v>
      </c>
      <c r="W161" s="3">
        <v>2.4202707288746338E-3</v>
      </c>
      <c r="X161" s="3">
        <v>2.165817288746338E-4</v>
      </c>
    </row>
    <row r="162" spans="1:24" x14ac:dyDescent="0.2">
      <c r="A162" s="2">
        <v>133</v>
      </c>
      <c r="B162" s="2" t="s">
        <v>135</v>
      </c>
      <c r="C162" s="2">
        <v>1</v>
      </c>
      <c r="D162" s="5">
        <v>1.09E-2</v>
      </c>
      <c r="E162" s="5">
        <v>9.3600000000000003E-3</v>
      </c>
      <c r="F162" s="5">
        <v>9.0178299999999992E-3</v>
      </c>
      <c r="G162" s="5">
        <v>9.177981E-3</v>
      </c>
      <c r="H162" s="5">
        <v>1.04E-2</v>
      </c>
      <c r="J162" s="3">
        <v>9.7711621999999991E-3</v>
      </c>
      <c r="K162" s="3">
        <v>9.3164632347432288E-3</v>
      </c>
      <c r="M162" s="3">
        <v>9.8739527499999997E-3</v>
      </c>
      <c r="N162" s="3">
        <v>-5.1395274999999942E-4</v>
      </c>
      <c r="P162" s="3">
        <v>7.1305782499999993E-3</v>
      </c>
      <c r="Q162" s="3">
        <v>3.2694217500000003E-3</v>
      </c>
      <c r="S162" s="3">
        <v>9.9194574999999993E-3</v>
      </c>
      <c r="T162" s="3">
        <v>-7.4147649999999933E-4</v>
      </c>
      <c r="V162" s="3">
        <v>4.3536765256771415E-5</v>
      </c>
      <c r="W162" s="3">
        <v>1.0835367652567707E-3</v>
      </c>
      <c r="X162" s="3">
        <v>-1.3848223474322886E-4</v>
      </c>
    </row>
    <row r="163" spans="1:24" x14ac:dyDescent="0.2">
      <c r="A163" s="2">
        <v>19</v>
      </c>
      <c r="B163" s="2" t="s">
        <v>21</v>
      </c>
      <c r="C163" s="2">
        <v>1</v>
      </c>
      <c r="D163" s="5">
        <v>2.1700000000000001E-2</v>
      </c>
      <c r="E163" s="5">
        <v>2.2280363000000001E-2</v>
      </c>
      <c r="F163" s="5">
        <v>2.9899999999999999E-2</v>
      </c>
      <c r="G163" s="5">
        <v>2.1700000000000001E-2</v>
      </c>
      <c r="H163" s="5">
        <v>1.66E-2</v>
      </c>
      <c r="J163" s="3">
        <v>2.2436072600000002E-2</v>
      </c>
      <c r="K163" s="3">
        <v>2.3163132261667142E-2</v>
      </c>
      <c r="M163" s="3">
        <v>2.2475000000000002E-2</v>
      </c>
      <c r="N163" s="3">
        <v>-1.9463700000000098E-4</v>
      </c>
      <c r="P163" s="3">
        <v>1.3158689374999999E-2</v>
      </c>
      <c r="Q163" s="3">
        <v>3.4413106250000009E-3</v>
      </c>
      <c r="S163" s="3">
        <v>2.2620090750000002E-2</v>
      </c>
      <c r="T163" s="3">
        <v>-9.2009075000000148E-4</v>
      </c>
      <c r="V163" s="3">
        <v>-8.8276926166714134E-4</v>
      </c>
      <c r="W163" s="3">
        <v>-6.5631322616671421E-3</v>
      </c>
      <c r="X163" s="3">
        <v>-1.4631322616671417E-3</v>
      </c>
    </row>
    <row r="164" spans="1:24" x14ac:dyDescent="0.2">
      <c r="A164" s="2">
        <v>77</v>
      </c>
      <c r="B164" s="2" t="s">
        <v>79</v>
      </c>
      <c r="C164" s="2">
        <v>1</v>
      </c>
      <c r="D164" s="5">
        <v>3.5299999999999998E-2</v>
      </c>
      <c r="E164" s="5">
        <v>3.2372512999999999E-2</v>
      </c>
      <c r="F164" s="5">
        <v>3.1941561E-2</v>
      </c>
      <c r="G164" s="5">
        <v>3.6499999999999998E-2</v>
      </c>
      <c r="H164" s="5">
        <v>2.9600000000000001E-2</v>
      </c>
      <c r="J164" s="3">
        <v>3.3142814799999996E-2</v>
      </c>
      <c r="K164" s="3">
        <v>3.6987836881780464E-2</v>
      </c>
      <c r="M164" s="3">
        <v>3.3335390249999999E-2</v>
      </c>
      <c r="N164" s="3">
        <v>-9.6287725000000074E-4</v>
      </c>
      <c r="P164" s="3">
        <v>2.6121288250000003E-2</v>
      </c>
      <c r="Q164" s="3">
        <v>3.4787117499999985E-3</v>
      </c>
      <c r="S164" s="3">
        <v>3.2303518500000003E-2</v>
      </c>
      <c r="T164" s="3">
        <v>4.1964814999999947E-3</v>
      </c>
      <c r="V164" s="3">
        <v>-4.6153238817804657E-3</v>
      </c>
      <c r="W164" s="3">
        <v>-7.3878368817804629E-3</v>
      </c>
      <c r="X164" s="3">
        <v>-4.8783688178046652E-4</v>
      </c>
    </row>
    <row r="165" spans="1:24" x14ac:dyDescent="0.2">
      <c r="A165" s="2">
        <v>16</v>
      </c>
      <c r="B165" s="2" t="s">
        <v>18</v>
      </c>
      <c r="C165" s="2">
        <v>1</v>
      </c>
      <c r="D165" s="5">
        <v>3.3700000000000002E-3</v>
      </c>
      <c r="E165" s="5">
        <v>2.4368440000000001E-3</v>
      </c>
      <c r="F165" s="5">
        <v>4.2599999999999999E-3</v>
      </c>
      <c r="G165" s="5">
        <v>4.9399999999999999E-3</v>
      </c>
      <c r="H165" s="5">
        <v>5.6899999999999997E-3</v>
      </c>
      <c r="J165" s="3">
        <v>4.1393687999999994E-3</v>
      </c>
      <c r="K165" s="3">
        <v>5.2788738938006896E-3</v>
      </c>
      <c r="M165" s="3">
        <v>4.5649999999999996E-3</v>
      </c>
      <c r="N165" s="3">
        <v>-2.1281559999999995E-3</v>
      </c>
      <c r="P165" s="3">
        <v>2.08039425E-3</v>
      </c>
      <c r="Q165" s="3">
        <v>3.6096057499999997E-3</v>
      </c>
      <c r="S165" s="3">
        <v>3.9392109999999998E-3</v>
      </c>
      <c r="T165" s="3">
        <v>1.0007890000000002E-3</v>
      </c>
      <c r="V165" s="3">
        <v>-2.8420298938006895E-3</v>
      </c>
      <c r="W165" s="3">
        <v>4.1112610619931014E-4</v>
      </c>
      <c r="X165" s="3">
        <v>-3.3887389380068966E-4</v>
      </c>
    </row>
    <row r="166" spans="1:24" x14ac:dyDescent="0.2">
      <c r="A166" s="2">
        <v>113</v>
      </c>
      <c r="B166" s="2" t="s">
        <v>115</v>
      </c>
      <c r="C166" s="2">
        <v>1</v>
      </c>
      <c r="D166" s="5">
        <v>9.2300000000000004E-3</v>
      </c>
      <c r="E166" s="5">
        <v>1.0795099000000001E-2</v>
      </c>
      <c r="F166" s="5">
        <v>7.8518600000000004E-3</v>
      </c>
      <c r="G166" s="5">
        <v>8.77E-3</v>
      </c>
      <c r="H166" s="5">
        <v>0.01</v>
      </c>
      <c r="J166" s="3">
        <v>9.3293917999999997E-3</v>
      </c>
      <c r="K166" s="3">
        <v>9.8291795321549611E-3</v>
      </c>
      <c r="M166" s="3">
        <v>8.9629649999999998E-3</v>
      </c>
      <c r="N166" s="3">
        <v>1.8321340000000009E-3</v>
      </c>
      <c r="P166" s="3">
        <v>6.1272695000000009E-3</v>
      </c>
      <c r="Q166" s="3">
        <v>3.8727304999999993E-3</v>
      </c>
      <c r="S166" s="3">
        <v>9.4692397500000004E-3</v>
      </c>
      <c r="T166" s="3">
        <v>-6.9923975000000041E-4</v>
      </c>
      <c r="V166" s="3">
        <v>9.659194678450396E-4</v>
      </c>
      <c r="W166" s="3">
        <v>1.708204678450391E-4</v>
      </c>
      <c r="X166" s="3">
        <v>-1.0591795321549611E-3</v>
      </c>
    </row>
    <row r="167" spans="1:24" x14ac:dyDescent="0.2">
      <c r="A167" s="2">
        <v>158</v>
      </c>
      <c r="B167" s="2" t="s">
        <v>160</v>
      </c>
      <c r="C167" s="2">
        <v>1</v>
      </c>
      <c r="D167" s="5">
        <v>7.33726E-3</v>
      </c>
      <c r="E167" s="5">
        <v>4.8300000000000001E-3</v>
      </c>
      <c r="F167" s="5">
        <v>9.1602969999999995E-3</v>
      </c>
      <c r="G167" s="5">
        <v>1.3208223E-2</v>
      </c>
      <c r="H167" s="5">
        <v>8.6400000000000001E-3</v>
      </c>
      <c r="J167" s="3">
        <v>8.6351559999999997E-3</v>
      </c>
      <c r="K167" s="3">
        <v>7.5490918266346409E-3</v>
      </c>
      <c r="M167" s="3">
        <v>9.5864450000000007E-3</v>
      </c>
      <c r="N167" s="3">
        <v>-4.7564450000000006E-3</v>
      </c>
      <c r="P167" s="3">
        <v>4.6607281249999993E-3</v>
      </c>
      <c r="Q167" s="3">
        <v>3.9792718750000008E-3</v>
      </c>
      <c r="S167" s="3">
        <v>7.4918892499999997E-3</v>
      </c>
      <c r="T167" s="3">
        <v>5.7163337500000001E-3</v>
      </c>
      <c r="V167" s="3">
        <v>-2.7190918266346408E-3</v>
      </c>
      <c r="W167" s="3">
        <v>1.0909081733653592E-3</v>
      </c>
      <c r="X167" s="3">
        <v>5.6591311733653589E-3</v>
      </c>
    </row>
    <row r="168" spans="1:24" x14ac:dyDescent="0.2">
      <c r="A168" s="2">
        <v>120</v>
      </c>
      <c r="B168" s="2" t="s">
        <v>122</v>
      </c>
      <c r="C168" s="2">
        <v>1</v>
      </c>
      <c r="D168" s="5">
        <v>7.4173399999999997E-3</v>
      </c>
      <c r="E168" s="5">
        <v>5.6964980000000004E-3</v>
      </c>
      <c r="F168" s="5">
        <v>1.0993409000000001E-2</v>
      </c>
      <c r="G168" s="5">
        <v>7.2798919999999996E-3</v>
      </c>
      <c r="H168" s="5">
        <v>8.9260480000000007E-3</v>
      </c>
      <c r="J168" s="3">
        <v>8.0626373999999994E-3</v>
      </c>
      <c r="K168" s="3">
        <v>6.6086801129611799E-3</v>
      </c>
      <c r="M168" s="3">
        <v>8.6541722499999998E-3</v>
      </c>
      <c r="N168" s="3">
        <v>-2.9576742499999994E-3</v>
      </c>
      <c r="P168" s="3">
        <v>4.862687000000001E-3</v>
      </c>
      <c r="Q168" s="3">
        <v>4.0633609999999997E-3</v>
      </c>
      <c r="S168" s="3">
        <v>8.2583237499999993E-3</v>
      </c>
      <c r="T168" s="3">
        <v>-9.784317499999997E-4</v>
      </c>
      <c r="V168" s="3">
        <v>-9.1218211296117957E-4</v>
      </c>
      <c r="W168" s="3">
        <v>2.3173678870388207E-3</v>
      </c>
      <c r="X168" s="3">
        <v>6.7121188703881968E-4</v>
      </c>
    </row>
    <row r="169" spans="1:24" x14ac:dyDescent="0.2">
      <c r="A169" s="2">
        <v>123</v>
      </c>
      <c r="B169" s="2" t="s">
        <v>125</v>
      </c>
      <c r="C169" s="2">
        <v>1</v>
      </c>
      <c r="D169" s="5">
        <v>8.5068999999999995E-3</v>
      </c>
      <c r="E169" s="5">
        <v>8.1078829999999998E-3</v>
      </c>
      <c r="F169" s="5">
        <v>8.2833330000000004E-3</v>
      </c>
      <c r="G169" s="5">
        <v>9.1081619999999995E-3</v>
      </c>
      <c r="H169" s="5">
        <v>9.7780890000000002E-3</v>
      </c>
      <c r="J169" s="3">
        <v>8.7568734000000002E-3</v>
      </c>
      <c r="K169" s="3">
        <v>9.345702779806361E-3</v>
      </c>
      <c r="M169" s="3">
        <v>8.9191210000000003E-3</v>
      </c>
      <c r="N169" s="3">
        <v>-8.1123800000000058E-4</v>
      </c>
      <c r="P169" s="3">
        <v>5.5580969999999997E-3</v>
      </c>
      <c r="Q169" s="3">
        <v>4.2199920000000005E-3</v>
      </c>
      <c r="S169" s="3">
        <v>8.6690512500000004E-3</v>
      </c>
      <c r="T169" s="3">
        <v>4.3911074999999911E-4</v>
      </c>
      <c r="V169" s="3">
        <v>-1.2378197798063612E-3</v>
      </c>
      <c r="W169" s="3">
        <v>4.3238622019363925E-4</v>
      </c>
      <c r="X169" s="3">
        <v>-2.3754077980636147E-4</v>
      </c>
    </row>
    <row r="170" spans="1:24" x14ac:dyDescent="0.2">
      <c r="A170" s="2">
        <v>106</v>
      </c>
      <c r="B170" s="2" t="s">
        <v>108</v>
      </c>
      <c r="C170" s="2">
        <v>1</v>
      </c>
      <c r="D170" s="5">
        <v>2.820574E-2</v>
      </c>
      <c r="E170" s="5">
        <v>2.8447349E-2</v>
      </c>
      <c r="F170" s="5">
        <v>2.3222067999999998E-2</v>
      </c>
      <c r="G170" s="5">
        <v>2.6355460000000001E-2</v>
      </c>
      <c r="H170" s="5">
        <v>1.8100431E-2</v>
      </c>
      <c r="J170" s="3">
        <v>2.4866209600000001E-2</v>
      </c>
      <c r="K170" s="3">
        <v>2.357336825266889E-2</v>
      </c>
      <c r="M170" s="3">
        <v>2.3970924750000001E-2</v>
      </c>
      <c r="N170" s="3">
        <v>4.4764242499999995E-3</v>
      </c>
      <c r="P170" s="3">
        <v>1.359875575E-2</v>
      </c>
      <c r="Q170" s="3">
        <v>4.50167525E-3</v>
      </c>
      <c r="S170" s="3">
        <v>2.4493897000000001E-2</v>
      </c>
      <c r="T170" s="3">
        <v>1.8615630000000001E-3</v>
      </c>
      <c r="V170" s="3">
        <v>4.8739807473311102E-3</v>
      </c>
      <c r="W170" s="3">
        <v>-5.4729372526688899E-3</v>
      </c>
      <c r="X170" s="3">
        <v>2.7820917473311106E-3</v>
      </c>
    </row>
    <row r="171" spans="1:24" x14ac:dyDescent="0.2">
      <c r="A171" s="2">
        <v>176</v>
      </c>
      <c r="B171" s="2" t="s">
        <v>178</v>
      </c>
      <c r="C171" s="2">
        <v>2</v>
      </c>
      <c r="D171" s="5">
        <v>1.221241E-2</v>
      </c>
      <c r="E171" s="5">
        <v>4.456621E-3</v>
      </c>
      <c r="F171" s="5">
        <v>5.9149459999999999E-3</v>
      </c>
      <c r="G171" s="5">
        <v>7.761179E-3</v>
      </c>
      <c r="H171" s="5">
        <v>8.4809829999999992E-3</v>
      </c>
      <c r="J171" s="3">
        <v>7.7652278000000007E-3</v>
      </c>
      <c r="K171" s="3">
        <v>1.1440476980130893E-2</v>
      </c>
      <c r="M171" s="3">
        <v>8.5923795000000004E-3</v>
      </c>
      <c r="N171" s="3">
        <v>-4.1357585000000004E-3</v>
      </c>
      <c r="P171" s="3">
        <v>3.8690320000000001E-3</v>
      </c>
      <c r="Q171" s="3">
        <v>4.6119509999999996E-3</v>
      </c>
      <c r="S171" s="3">
        <v>7.7662400000000006E-3</v>
      </c>
      <c r="T171" s="3">
        <v>-5.0610000000006483E-6</v>
      </c>
      <c r="V171" s="3">
        <v>-6.9838559801308929E-3</v>
      </c>
      <c r="W171" s="3">
        <v>-2.9594939801308937E-3</v>
      </c>
      <c r="X171" s="3">
        <v>-3.6792979801308929E-3</v>
      </c>
    </row>
    <row r="172" spans="1:24" x14ac:dyDescent="0.2">
      <c r="A172" s="2">
        <v>21</v>
      </c>
      <c r="B172" s="2" t="s">
        <v>23</v>
      </c>
      <c r="C172" s="2">
        <v>1</v>
      </c>
      <c r="D172" s="5">
        <v>1.6954199999999999E-2</v>
      </c>
      <c r="E172" s="5">
        <v>2.0479567000000001E-2</v>
      </c>
      <c r="F172" s="5">
        <v>2.0799999999999999E-2</v>
      </c>
      <c r="G172" s="5">
        <v>1.6803242999999999E-2</v>
      </c>
      <c r="H172" s="5">
        <v>1.4204214999999999E-2</v>
      </c>
      <c r="J172" s="3">
        <v>1.7848245000000002E-2</v>
      </c>
      <c r="K172" s="3">
        <v>1.6262721141434403E-2</v>
      </c>
      <c r="M172" s="3">
        <v>1.7190414500000001E-2</v>
      </c>
      <c r="N172" s="3">
        <v>3.2891524999999998E-3</v>
      </c>
      <c r="P172" s="3">
        <v>9.3844159999999996E-3</v>
      </c>
      <c r="Q172" s="3">
        <v>4.8197989999999996E-3</v>
      </c>
      <c r="S172" s="3">
        <v>1.8109495499999999E-2</v>
      </c>
      <c r="T172" s="3">
        <v>-1.3062525000000005E-3</v>
      </c>
      <c r="V172" s="3">
        <v>4.2168458585655974E-3</v>
      </c>
      <c r="W172" s="3">
        <v>-2.058506141434404E-3</v>
      </c>
      <c r="X172" s="3">
        <v>5.4052185856559576E-4</v>
      </c>
    </row>
    <row r="173" spans="1:24" x14ac:dyDescent="0.2">
      <c r="A173" s="2">
        <v>83</v>
      </c>
      <c r="B173" s="2" t="s">
        <v>85</v>
      </c>
      <c r="C173" s="2">
        <v>1</v>
      </c>
      <c r="D173" s="5">
        <v>4.4299999999999999E-3</v>
      </c>
      <c r="E173" s="5">
        <v>2.166266E-3</v>
      </c>
      <c r="F173" s="5">
        <v>3.8148029999999999E-3</v>
      </c>
      <c r="G173" s="5">
        <v>9.7599999999999996E-3</v>
      </c>
      <c r="H173" s="5">
        <v>8.0400000000000003E-3</v>
      </c>
      <c r="J173" s="3">
        <v>5.6422137999999995E-3</v>
      </c>
      <c r="K173" s="3">
        <v>8.2489791906722506E-3</v>
      </c>
      <c r="M173" s="3">
        <v>6.5112007499999996E-3</v>
      </c>
      <c r="N173" s="3">
        <v>-4.3449347499999996E-3</v>
      </c>
      <c r="P173" s="3">
        <v>2.5793311249999997E-3</v>
      </c>
      <c r="Q173" s="3">
        <v>5.4606688750000005E-3</v>
      </c>
      <c r="S173" s="3">
        <v>4.6127672500000001E-3</v>
      </c>
      <c r="T173" s="3">
        <v>5.1472327499999995E-3</v>
      </c>
      <c r="V173" s="3">
        <v>-6.0827131906722506E-3</v>
      </c>
      <c r="W173" s="3">
        <v>-2.0897919067225032E-4</v>
      </c>
      <c r="X173" s="3">
        <v>1.511020809327749E-3</v>
      </c>
    </row>
    <row r="174" spans="1:24" x14ac:dyDescent="0.2">
      <c r="A174" s="2">
        <v>132</v>
      </c>
      <c r="B174" s="2" t="s">
        <v>134</v>
      </c>
      <c r="C174" s="2">
        <v>1</v>
      </c>
      <c r="D174" s="5">
        <v>4.2399999999999998E-3</v>
      </c>
      <c r="E174" s="5">
        <v>3.5606230000000002E-3</v>
      </c>
      <c r="F174" s="5">
        <v>5.4181919999999996E-3</v>
      </c>
      <c r="G174" s="5">
        <v>5.3699999999999998E-3</v>
      </c>
      <c r="H174" s="5">
        <v>8.7683169999999994E-3</v>
      </c>
      <c r="J174" s="3">
        <v>5.4714263999999999E-3</v>
      </c>
      <c r="K174" s="3">
        <v>5.3080006032475181E-3</v>
      </c>
      <c r="M174" s="3">
        <v>5.9491272500000001E-3</v>
      </c>
      <c r="N174" s="3">
        <v>-2.3885042499999999E-3</v>
      </c>
      <c r="P174" s="3">
        <v>3.131634625E-3</v>
      </c>
      <c r="Q174" s="3">
        <v>5.6366823749999994E-3</v>
      </c>
      <c r="S174" s="3">
        <v>5.4967829999999999E-3</v>
      </c>
      <c r="T174" s="3">
        <v>-1.267830000000001E-4</v>
      </c>
      <c r="V174" s="3">
        <v>-1.747377603247518E-3</v>
      </c>
      <c r="W174" s="3">
        <v>3.4603163967524813E-3</v>
      </c>
      <c r="X174" s="3">
        <v>6.1999396752481645E-5</v>
      </c>
    </row>
    <row r="175" spans="1:24" x14ac:dyDescent="0.2">
      <c r="A175" s="2">
        <v>171</v>
      </c>
      <c r="B175" s="2" t="s">
        <v>173</v>
      </c>
      <c r="C175" s="2">
        <v>2</v>
      </c>
      <c r="D175" s="5">
        <v>2.01E-2</v>
      </c>
      <c r="E175" s="5">
        <v>1.6730287E-2</v>
      </c>
      <c r="F175" s="5">
        <v>1.4200000000000001E-2</v>
      </c>
      <c r="G175" s="5">
        <v>2.0400000000000001E-2</v>
      </c>
      <c r="H175" s="5">
        <v>1.5699999999999999E-2</v>
      </c>
      <c r="J175" s="3">
        <v>1.74260574E-2</v>
      </c>
      <c r="K175" s="3">
        <v>2.0667346985678896E-2</v>
      </c>
      <c r="M175" s="3">
        <v>1.7599999999999998E-2</v>
      </c>
      <c r="N175" s="3">
        <v>-8.6971299999999765E-4</v>
      </c>
      <c r="P175" s="3">
        <v>9.5379936250000012E-3</v>
      </c>
      <c r="Q175" s="3">
        <v>6.1620063749999975E-3</v>
      </c>
      <c r="S175" s="3">
        <v>1.668257175E-2</v>
      </c>
      <c r="T175" s="3">
        <v>3.7174282500000017E-3</v>
      </c>
      <c r="V175" s="3">
        <v>-3.9370599856788958E-3</v>
      </c>
      <c r="W175" s="3">
        <v>-4.9673469856788971E-3</v>
      </c>
      <c r="X175" s="3">
        <v>-2.6734698567889431E-4</v>
      </c>
    </row>
    <row r="176" spans="1:24" x14ac:dyDescent="0.2">
      <c r="A176" s="2">
        <v>89</v>
      </c>
      <c r="B176" s="2" t="s">
        <v>91</v>
      </c>
      <c r="C176" s="2">
        <v>1</v>
      </c>
      <c r="D176" s="5">
        <v>1.7600000000000001E-2</v>
      </c>
      <c r="E176" s="5">
        <v>1.6460262E-2</v>
      </c>
      <c r="F176" s="5">
        <v>1.3959545E-2</v>
      </c>
      <c r="G176" s="5">
        <v>1.9800000000000002E-2</v>
      </c>
      <c r="H176" s="5">
        <v>1.84E-2</v>
      </c>
      <c r="J176" s="3">
        <v>1.72439614E-2</v>
      </c>
      <c r="K176" s="3">
        <v>1.6300002845413636E-2</v>
      </c>
      <c r="M176" s="3">
        <v>1.7439886250000002E-2</v>
      </c>
      <c r="N176" s="3">
        <v>-9.7962425000000172E-4</v>
      </c>
      <c r="P176" s="3">
        <v>1.1078103000000001E-2</v>
      </c>
      <c r="Q176" s="3">
        <v>7.3218969999999991E-3</v>
      </c>
      <c r="S176" s="3">
        <v>1.6604951749999999E-2</v>
      </c>
      <c r="T176" s="3">
        <v>3.1950482500000023E-3</v>
      </c>
      <c r="V176" s="3">
        <v>1.6025915458636394E-4</v>
      </c>
      <c r="W176" s="3">
        <v>2.0999971545863638E-3</v>
      </c>
      <c r="X176" s="3">
        <v>3.4999971545863658E-3</v>
      </c>
    </row>
    <row r="177" spans="1:24" x14ac:dyDescent="0.2">
      <c r="A177" s="2">
        <v>6</v>
      </c>
      <c r="B177" s="2" t="s">
        <v>8</v>
      </c>
      <c r="C177" s="2">
        <v>1</v>
      </c>
      <c r="D177" s="5">
        <v>2.6266479999999998E-2</v>
      </c>
      <c r="E177" s="5">
        <v>2.9570994999999999E-2</v>
      </c>
      <c r="F177" s="5">
        <v>2.8040738999999999E-2</v>
      </c>
      <c r="G177" s="5">
        <v>2.5495667999999999E-2</v>
      </c>
      <c r="H177" s="5">
        <v>2.1265312000000001E-2</v>
      </c>
      <c r="J177" s="3">
        <v>2.6127838799999997E-2</v>
      </c>
      <c r="K177" s="3">
        <v>2.321381658575003E-2</v>
      </c>
      <c r="M177" s="3">
        <v>2.5267049749999999E-2</v>
      </c>
      <c r="N177" s="3">
        <v>4.3039452499999999E-3</v>
      </c>
      <c r="P177" s="3">
        <v>1.3858808875E-2</v>
      </c>
      <c r="Q177" s="3">
        <v>7.4065031250000017E-3</v>
      </c>
      <c r="S177" s="3">
        <v>2.6285881499999997E-2</v>
      </c>
      <c r="T177" s="3">
        <v>-7.9021349999999768E-4</v>
      </c>
      <c r="V177" s="3">
        <v>6.3571784142499692E-3</v>
      </c>
      <c r="W177" s="3">
        <v>-1.9485045857500286E-3</v>
      </c>
      <c r="X177" s="3">
        <v>2.2818514142499691E-3</v>
      </c>
    </row>
    <row r="178" spans="1:24" x14ac:dyDescent="0.2">
      <c r="A178" s="2">
        <v>108</v>
      </c>
      <c r="B178" s="2" t="s">
        <v>110</v>
      </c>
      <c r="C178" s="2">
        <v>1</v>
      </c>
      <c r="D178" s="5">
        <v>1.709782E-2</v>
      </c>
      <c r="E178" s="5">
        <v>2.1934929999999998E-2</v>
      </c>
      <c r="F178" s="5">
        <v>1.6721599E-2</v>
      </c>
      <c r="G178" s="5">
        <v>1.7761045999999999E-2</v>
      </c>
      <c r="H178" s="5">
        <v>1.8864168000000001E-2</v>
      </c>
      <c r="J178" s="3">
        <v>1.8475912599999998E-2</v>
      </c>
      <c r="K178" s="3">
        <v>2.0017781692683454E-2</v>
      </c>
      <c r="M178" s="3">
        <v>1.7611158250000002E-2</v>
      </c>
      <c r="N178" s="3">
        <v>4.3237717499999967E-3</v>
      </c>
      <c r="P178" s="3">
        <v>1.116395475E-2</v>
      </c>
      <c r="Q178" s="3">
        <v>7.7002132500000008E-3</v>
      </c>
      <c r="S178" s="3">
        <v>1.8654629249999999E-2</v>
      </c>
      <c r="T178" s="3">
        <v>-8.9358324999999975E-4</v>
      </c>
      <c r="V178" s="3">
        <v>1.9171483073165442E-3</v>
      </c>
      <c r="W178" s="3">
        <v>-1.1536136926834535E-3</v>
      </c>
      <c r="X178" s="3">
        <v>-2.256735692683455E-3</v>
      </c>
    </row>
    <row r="179" spans="1:24" x14ac:dyDescent="0.2">
      <c r="A179" s="2">
        <v>34</v>
      </c>
      <c r="B179" s="2" t="s">
        <v>36</v>
      </c>
      <c r="C179" s="2">
        <v>1</v>
      </c>
      <c r="D179" s="5">
        <v>2.2100000000000002E-2</v>
      </c>
      <c r="E179" s="5">
        <v>2.0899999999999998E-2</v>
      </c>
      <c r="F179" s="5">
        <v>2.7149445000000001E-2</v>
      </c>
      <c r="G179" s="5">
        <v>2.4484898000000001E-2</v>
      </c>
      <c r="H179" s="5">
        <v>2.1499999999999998E-2</v>
      </c>
      <c r="J179" s="3">
        <v>2.3226868599999999E-2</v>
      </c>
      <c r="K179" s="3">
        <v>2.0870107594596465E-2</v>
      </c>
      <c r="M179" s="3">
        <v>2.380858575E-2</v>
      </c>
      <c r="N179" s="3">
        <v>-2.9085857500000013E-3</v>
      </c>
      <c r="P179" s="3">
        <v>1.3536482125000002E-2</v>
      </c>
      <c r="Q179" s="3">
        <v>7.9635178749999959E-3</v>
      </c>
      <c r="S179" s="3">
        <v>2.2912361249999999E-2</v>
      </c>
      <c r="T179" s="3">
        <v>1.5725367500000025E-3</v>
      </c>
      <c r="V179" s="3">
        <v>2.9892405403533773E-5</v>
      </c>
      <c r="W179" s="3">
        <v>6.2989240540353361E-4</v>
      </c>
      <c r="X179" s="3">
        <v>3.6147904054035368E-3</v>
      </c>
    </row>
    <row r="180" spans="1:24" x14ac:dyDescent="0.2">
      <c r="A180" s="2">
        <v>57</v>
      </c>
      <c r="B180" s="2" t="s">
        <v>59</v>
      </c>
      <c r="C180" s="2">
        <v>1</v>
      </c>
      <c r="D180" s="5">
        <v>2.7E-2</v>
      </c>
      <c r="E180" s="5">
        <v>3.6702956000000002E-2</v>
      </c>
      <c r="F180" s="5">
        <v>3.3203152999999999E-2</v>
      </c>
      <c r="G180" s="5">
        <v>3.1199999999999999E-2</v>
      </c>
      <c r="H180" s="5">
        <v>2.5022161000000001E-2</v>
      </c>
      <c r="J180" s="3">
        <v>3.0625654000000002E-2</v>
      </c>
      <c r="K180" s="3">
        <v>2.9189282000947187E-2</v>
      </c>
      <c r="M180" s="3">
        <v>2.9106328499999997E-2</v>
      </c>
      <c r="N180" s="3">
        <v>7.5966275000000048E-3</v>
      </c>
      <c r="P180" s="3">
        <v>1.6913423E-2</v>
      </c>
      <c r="Q180" s="3">
        <v>8.1087380000000008E-3</v>
      </c>
      <c r="S180" s="3">
        <v>3.0482067500000001E-2</v>
      </c>
      <c r="T180" s="3">
        <v>7.1793249999999725E-4</v>
      </c>
      <c r="V180" s="3">
        <v>7.5136739990528147E-3</v>
      </c>
      <c r="W180" s="3">
        <v>-4.1671210009471861E-3</v>
      </c>
      <c r="X180" s="3">
        <v>2.0107179990528114E-3</v>
      </c>
    </row>
    <row r="181" spans="1:24" x14ac:dyDescent="0.2">
      <c r="A181" s="2">
        <v>30</v>
      </c>
      <c r="B181" s="2" t="s">
        <v>32</v>
      </c>
      <c r="C181" s="2">
        <v>1</v>
      </c>
      <c r="D181" s="5">
        <v>1.058388E-2</v>
      </c>
      <c r="E181" s="5">
        <v>1.01E-2</v>
      </c>
      <c r="F181" s="5">
        <v>1.3179489000000001E-2</v>
      </c>
      <c r="G181" s="5">
        <v>1.460024E-2</v>
      </c>
      <c r="H181" s="5">
        <v>1.54E-2</v>
      </c>
      <c r="J181" s="3">
        <v>1.2772721800000001E-2</v>
      </c>
      <c r="K181" s="3">
        <v>1.2964064657380484E-2</v>
      </c>
      <c r="M181" s="3">
        <v>1.3440902250000001E-2</v>
      </c>
      <c r="N181" s="3">
        <v>-3.3409022500000014E-3</v>
      </c>
      <c r="P181" s="3">
        <v>6.72473975E-3</v>
      </c>
      <c r="Q181" s="3">
        <v>8.6752602500000005E-3</v>
      </c>
      <c r="S181" s="3">
        <v>1.231584225E-2</v>
      </c>
      <c r="T181" s="3">
        <v>2.2843977500000001E-3</v>
      </c>
      <c r="V181" s="3">
        <v>-2.8640646573804846E-3</v>
      </c>
      <c r="W181" s="3">
        <v>2.4359353426195163E-3</v>
      </c>
      <c r="X181" s="3">
        <v>1.6361753426195162E-3</v>
      </c>
    </row>
    <row r="182" spans="1:24" x14ac:dyDescent="0.2">
      <c r="A182" s="2">
        <v>136</v>
      </c>
      <c r="B182" s="2" t="s">
        <v>138</v>
      </c>
      <c r="C182" s="2">
        <v>1</v>
      </c>
      <c r="D182" s="5">
        <v>3.2099999999999997E-2</v>
      </c>
      <c r="E182" s="5">
        <v>3.5627127000000001E-2</v>
      </c>
      <c r="F182" s="5">
        <v>2.7199999999999998E-2</v>
      </c>
      <c r="G182" s="5">
        <v>3.0800000000000001E-2</v>
      </c>
      <c r="H182" s="5">
        <v>2.6341241000000001E-2</v>
      </c>
      <c r="J182" s="3">
        <v>3.0413673600000003E-2</v>
      </c>
      <c r="K182" s="3">
        <v>3.2497216487956448E-2</v>
      </c>
      <c r="M182" s="3">
        <v>2.9110310249999997E-2</v>
      </c>
      <c r="N182" s="3">
        <v>6.5168167500000047E-3</v>
      </c>
      <c r="P182" s="3">
        <v>1.7276183875E-2</v>
      </c>
      <c r="Q182" s="3">
        <v>9.0650571250000013E-3</v>
      </c>
      <c r="S182" s="3">
        <v>3.0317092E-2</v>
      </c>
      <c r="T182" s="3">
        <v>4.8290800000000064E-4</v>
      </c>
      <c r="V182" s="3">
        <v>3.129910512043553E-3</v>
      </c>
      <c r="W182" s="3">
        <v>-6.1559754879564471E-3</v>
      </c>
      <c r="X182" s="3">
        <v>-1.6972164879564475E-3</v>
      </c>
    </row>
    <row r="183" spans="1:24" x14ac:dyDescent="0.2">
      <c r="A183" s="2">
        <v>76</v>
      </c>
      <c r="B183" s="2" t="s">
        <v>78</v>
      </c>
      <c r="C183" s="2">
        <v>1</v>
      </c>
      <c r="D183" s="5">
        <v>2.01E-2</v>
      </c>
      <c r="E183" s="5">
        <v>1.4736310000000001E-2</v>
      </c>
      <c r="F183" s="5">
        <v>1.9519921999999999E-2</v>
      </c>
      <c r="G183" s="5">
        <v>1.8499999999999999E-2</v>
      </c>
      <c r="H183" s="5">
        <v>1.9444414E-2</v>
      </c>
      <c r="J183" s="3">
        <v>1.8460129200000001E-2</v>
      </c>
      <c r="K183" s="3">
        <v>2.0434433941198885E-2</v>
      </c>
      <c r="M183" s="3">
        <v>1.9391084000000003E-2</v>
      </c>
      <c r="N183" s="3">
        <v>-4.6547740000000021E-3</v>
      </c>
      <c r="P183" s="3">
        <v>1.0182985125E-2</v>
      </c>
      <c r="Q183" s="3">
        <v>9.2614288749999999E-3</v>
      </c>
      <c r="S183" s="3">
        <v>1.8450161499999999E-2</v>
      </c>
      <c r="T183" s="3">
        <v>4.9838499999999702E-5</v>
      </c>
      <c r="V183" s="3">
        <v>-5.6981239411988838E-3</v>
      </c>
      <c r="W183" s="3">
        <v>-9.9001994119888442E-4</v>
      </c>
      <c r="X183" s="3">
        <v>-1.9344339411988855E-3</v>
      </c>
    </row>
    <row r="184" spans="1:24" x14ac:dyDescent="0.2">
      <c r="A184" s="2">
        <v>50</v>
      </c>
      <c r="B184" s="2" t="s">
        <v>52</v>
      </c>
      <c r="C184" s="2">
        <v>2</v>
      </c>
      <c r="D184" s="5">
        <v>2.4299999999999999E-3</v>
      </c>
      <c r="E184" s="5">
        <v>1.1199999999999999E-3</v>
      </c>
      <c r="F184" s="5">
        <v>2.9099999999999998E-3</v>
      </c>
      <c r="G184" s="5">
        <v>3.9897509999999997E-3</v>
      </c>
      <c r="H184" s="5">
        <v>1.11E-2</v>
      </c>
      <c r="J184" s="3">
        <v>4.3099502E-3</v>
      </c>
      <c r="K184" s="3">
        <v>4.3615256998342962E-3</v>
      </c>
      <c r="M184" s="3">
        <v>5.1074377499999999E-3</v>
      </c>
      <c r="N184" s="3">
        <v>-3.9874377499999995E-3</v>
      </c>
      <c r="P184" s="3">
        <v>1.358693875E-3</v>
      </c>
      <c r="Q184" s="3">
        <v>9.7413061249999999E-3</v>
      </c>
      <c r="S184" s="3">
        <v>4.3899999999999998E-3</v>
      </c>
      <c r="T184" s="3">
        <v>-4.0024900000000009E-4</v>
      </c>
      <c r="V184" s="3">
        <v>-3.2415256998342963E-3</v>
      </c>
      <c r="W184" s="3">
        <v>6.7384743001657043E-3</v>
      </c>
      <c r="X184" s="3">
        <v>-3.7177469983429648E-4</v>
      </c>
    </row>
    <row r="185" spans="1:24" x14ac:dyDescent="0.2">
      <c r="A185" s="2">
        <v>31</v>
      </c>
      <c r="B185" s="2" t="s">
        <v>33</v>
      </c>
      <c r="C185" s="2">
        <v>1</v>
      </c>
      <c r="D185" s="5">
        <v>2.18E-2</v>
      </c>
      <c r="E185" s="5">
        <v>2.3296654999999999E-2</v>
      </c>
      <c r="F185" s="5">
        <v>2.0117939000000001E-2</v>
      </c>
      <c r="G185" s="5">
        <v>2.5832697000000002E-2</v>
      </c>
      <c r="H185" s="5">
        <v>2.8542741999999999E-2</v>
      </c>
      <c r="J185" s="3">
        <v>2.39180066E-2</v>
      </c>
      <c r="K185" s="3">
        <v>2.5773034953474688E-2</v>
      </c>
      <c r="M185" s="3">
        <v>2.40733445E-2</v>
      </c>
      <c r="N185" s="3">
        <v>-7.7668950000000028E-4</v>
      </c>
      <c r="P185" s="3">
        <v>1.7438862499999999E-2</v>
      </c>
      <c r="Q185" s="3">
        <v>1.11038795E-2</v>
      </c>
      <c r="S185" s="3">
        <v>2.3439333999999999E-2</v>
      </c>
      <c r="T185" s="3">
        <v>2.3933630000000025E-3</v>
      </c>
      <c r="V185" s="3">
        <v>-2.4763799534746889E-3</v>
      </c>
      <c r="W185" s="3">
        <v>2.7697070465253111E-3</v>
      </c>
      <c r="X185" s="3">
        <v>5.9662046525313372E-5</v>
      </c>
    </row>
    <row r="186" spans="1:24" x14ac:dyDescent="0.2">
      <c r="A186" s="2">
        <v>55</v>
      </c>
      <c r="B186" s="2" t="s">
        <v>57</v>
      </c>
      <c r="C186" s="2">
        <v>1</v>
      </c>
      <c r="D186" s="5">
        <v>2.3889529999999999E-2</v>
      </c>
      <c r="E186" s="5">
        <v>2.6946747E-2</v>
      </c>
      <c r="F186" s="5">
        <v>1.9300000000000001E-2</v>
      </c>
      <c r="G186" s="5">
        <v>2.6369266999999998E-2</v>
      </c>
      <c r="H186" s="5">
        <v>2.86E-2</v>
      </c>
      <c r="J186" s="3">
        <v>2.5021108800000004E-2</v>
      </c>
      <c r="K186" s="3">
        <v>2.5440858315630244E-2</v>
      </c>
      <c r="M186" s="3">
        <v>2.4539699250000001E-2</v>
      </c>
      <c r="N186" s="3">
        <v>2.4070477499999986E-3</v>
      </c>
      <c r="P186" s="3">
        <v>1.3003876000000001E-2</v>
      </c>
      <c r="Q186" s="3">
        <v>1.5596123999999999E-2</v>
      </c>
      <c r="S186" s="3">
        <v>2.4684069249999999E-2</v>
      </c>
      <c r="T186" s="3">
        <v>1.685197749999999E-3</v>
      </c>
      <c r="V186" s="3">
        <v>1.5058886843697557E-3</v>
      </c>
      <c r="W186" s="3">
        <v>3.159141684369756E-3</v>
      </c>
      <c r="X186" s="3">
        <v>9.2840868436975393E-4</v>
      </c>
    </row>
    <row r="187" spans="1:24" x14ac:dyDescent="0.2">
      <c r="A187" s="2">
        <v>12</v>
      </c>
      <c r="B187" s="2" t="s">
        <v>14</v>
      </c>
      <c r="C187" s="2">
        <v>1</v>
      </c>
      <c r="D187" s="5">
        <v>1.0200000000000001E-2</v>
      </c>
      <c r="E187" s="5">
        <v>8.5347679999999999E-3</v>
      </c>
      <c r="F187" s="5">
        <v>1.2738497999999999E-2</v>
      </c>
      <c r="G187" s="5">
        <v>1.3899999999999999E-2</v>
      </c>
      <c r="H187" s="5">
        <v>2.6200000000000001E-2</v>
      </c>
      <c r="J187" s="3">
        <v>1.4314653199999999E-2</v>
      </c>
      <c r="K187" s="3">
        <v>1.2709910269311498E-2</v>
      </c>
      <c r="M187" s="3">
        <v>1.57596245E-2</v>
      </c>
      <c r="N187" s="3">
        <v>-7.2248564999999997E-3</v>
      </c>
      <c r="P187" s="3">
        <v>7.5313568750000007E-3</v>
      </c>
      <c r="Q187" s="3">
        <v>1.8668643125000002E-2</v>
      </c>
      <c r="S187" s="3">
        <v>1.44183165E-2</v>
      </c>
      <c r="T187" s="3">
        <v>-5.1831650000000104E-4</v>
      </c>
      <c r="V187" s="3">
        <v>-4.1751422693114982E-3</v>
      </c>
      <c r="W187" s="3">
        <v>1.3490089730688503E-2</v>
      </c>
      <c r="X187" s="3">
        <v>1.1900897306885011E-3</v>
      </c>
    </row>
    <row r="188" spans="1:24" x14ac:dyDescent="0.2">
      <c r="A188" s="2">
        <v>167</v>
      </c>
      <c r="B188" s="2" t="s">
        <v>169</v>
      </c>
      <c r="C188" s="2">
        <v>1</v>
      </c>
      <c r="D188" s="5">
        <v>4.8800000000000003E-2</v>
      </c>
      <c r="E188" s="5">
        <v>5.1381828999999997E-2</v>
      </c>
      <c r="F188" s="5">
        <v>5.0205917000000003E-2</v>
      </c>
      <c r="G188" s="5">
        <v>6.54E-2</v>
      </c>
      <c r="H188" s="5">
        <v>5.2659651000000002E-2</v>
      </c>
      <c r="J188" s="3">
        <v>5.3689479399999997E-2</v>
      </c>
      <c r="K188" s="3">
        <v>6.5713910241189152E-2</v>
      </c>
      <c r="M188" s="3">
        <v>5.4266392000000004E-2</v>
      </c>
      <c r="N188" s="3">
        <v>-2.8845630000000066E-3</v>
      </c>
      <c r="P188" s="3">
        <v>2.8056656499999999E-2</v>
      </c>
      <c r="Q188" s="3">
        <v>2.4602994500000003E-2</v>
      </c>
      <c r="S188" s="3">
        <v>5.0761849249999998E-2</v>
      </c>
      <c r="T188" s="3">
        <v>1.4638150750000002E-2</v>
      </c>
      <c r="V188" s="3">
        <v>-1.4332081241189155E-2</v>
      </c>
      <c r="W188" s="3">
        <v>-1.3054259241189151E-2</v>
      </c>
      <c r="X188" s="3">
        <v>-3.1391024118915256E-4</v>
      </c>
    </row>
    <row r="189" spans="1:24" x14ac:dyDescent="0.2">
      <c r="A189" s="2">
        <v>61</v>
      </c>
      <c r="B189" s="2" t="s">
        <v>63</v>
      </c>
      <c r="C189" s="2">
        <v>1</v>
      </c>
      <c r="D189" s="5">
        <v>1.132059E-2</v>
      </c>
      <c r="E189" s="5">
        <v>1.1297287E-2</v>
      </c>
      <c r="F189" s="5">
        <v>1.6397953E-2</v>
      </c>
      <c r="G189" s="5">
        <v>1.4836795E-2</v>
      </c>
      <c r="H189" s="5">
        <v>3.2564834000000001E-2</v>
      </c>
      <c r="J189" s="3">
        <v>1.7283491800000002E-2</v>
      </c>
      <c r="K189" s="3">
        <v>1.5294498423146721E-2</v>
      </c>
      <c r="M189" s="3">
        <v>1.8780043E-2</v>
      </c>
      <c r="N189" s="3">
        <v>-7.4827560000000001E-3</v>
      </c>
      <c r="P189" s="3">
        <v>6.7906316249999998E-3</v>
      </c>
      <c r="Q189" s="3">
        <v>2.5774202374999999E-2</v>
      </c>
      <c r="S189" s="3">
        <v>1.7895166000000001E-2</v>
      </c>
      <c r="T189" s="3">
        <v>-3.0583710000000007E-3</v>
      </c>
      <c r="V189" s="3">
        <v>-3.9972114231467213E-3</v>
      </c>
      <c r="W189" s="3">
        <v>1.7270335576853278E-2</v>
      </c>
      <c r="X189" s="3">
        <v>-4.5770342314672106E-4</v>
      </c>
    </row>
    <row r="190" spans="1:24" x14ac:dyDescent="0.2">
      <c r="A190" s="2">
        <v>162</v>
      </c>
      <c r="B190" s="2" t="s">
        <v>164</v>
      </c>
      <c r="C190" s="2">
        <v>1</v>
      </c>
      <c r="D190" s="5">
        <v>3.7988479999999998E-2</v>
      </c>
      <c r="E190" s="5">
        <v>3.5471396000000002E-2</v>
      </c>
      <c r="F190" s="5">
        <v>4.2646350999999999E-2</v>
      </c>
      <c r="G190" s="5">
        <v>3.6487674999999997E-2</v>
      </c>
      <c r="H190" s="5">
        <v>4.6307785999999997E-2</v>
      </c>
      <c r="J190" s="3">
        <v>3.97803376E-2</v>
      </c>
      <c r="K190" s="3">
        <v>3.3659093237733542E-2</v>
      </c>
      <c r="M190" s="3">
        <v>4.0857572999999994E-2</v>
      </c>
      <c r="N190" s="3">
        <v>-5.386176999999992E-3</v>
      </c>
      <c r="P190" s="3">
        <v>1.9225594875000002E-2</v>
      </c>
      <c r="Q190" s="3">
        <v>2.7082191124999995E-2</v>
      </c>
      <c r="S190" s="3">
        <v>4.0603503249999999E-2</v>
      </c>
      <c r="T190" s="3">
        <v>-4.1158282500000018E-3</v>
      </c>
      <c r="V190" s="3">
        <v>1.81230276226646E-3</v>
      </c>
      <c r="W190" s="3">
        <v>1.2648692762266454E-2</v>
      </c>
      <c r="X190" s="3">
        <v>2.828581762266455E-3</v>
      </c>
    </row>
    <row r="191" spans="1:24" x14ac:dyDescent="0.2">
      <c r="A191" s="2">
        <v>181</v>
      </c>
      <c r="B191" s="2" t="s">
        <v>183</v>
      </c>
      <c r="C191" s="2">
        <v>1</v>
      </c>
      <c r="D191" s="5">
        <v>5.9741629999999997E-2</v>
      </c>
      <c r="E191" s="5">
        <v>5.9681621999999997E-2</v>
      </c>
      <c r="F191" s="5">
        <v>5.0500000000000003E-2</v>
      </c>
      <c r="G191" s="5">
        <v>5.8700000000000002E-2</v>
      </c>
      <c r="H191" s="5">
        <v>7.3200000000000001E-2</v>
      </c>
      <c r="J191" s="3">
        <v>6.0364650399999997E-2</v>
      </c>
      <c r="K191" s="3">
        <v>6.5601592650897267E-2</v>
      </c>
      <c r="M191" s="3">
        <v>6.0535407499999999E-2</v>
      </c>
      <c r="N191" s="3">
        <v>-8.5378550000000247E-4</v>
      </c>
      <c r="P191" s="3">
        <v>2.879426975E-2</v>
      </c>
      <c r="Q191" s="3">
        <v>4.4405730249999997E-2</v>
      </c>
      <c r="S191" s="3">
        <v>6.0780813000000003E-2</v>
      </c>
      <c r="T191" s="3">
        <v>-2.0808130000000008E-3</v>
      </c>
      <c r="V191" s="3">
        <v>-5.9199706508972702E-3</v>
      </c>
      <c r="W191" s="3">
        <v>7.5984073491027343E-3</v>
      </c>
      <c r="X191" s="3">
        <v>-6.9015926508972647E-3</v>
      </c>
    </row>
  </sheetData>
  <sortState xmlns:xlrd2="http://schemas.microsoft.com/office/spreadsheetml/2017/richdata2" ref="A2:X194">
    <sortCondition ref="Q2:Q19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F351-A459-884C-9732-B8E9A41679D9}">
  <dimension ref="A1:AB20"/>
  <sheetViews>
    <sheetView zoomScale="12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7" sqref="B17"/>
    </sheetView>
  </sheetViews>
  <sheetFormatPr baseColWidth="10" defaultRowHeight="16" x14ac:dyDescent="0.2"/>
  <cols>
    <col min="1" max="1" width="31" customWidth="1"/>
    <col min="2" max="24" width="10.83203125" style="3"/>
    <col min="26" max="28" width="10.83203125" style="3"/>
  </cols>
  <sheetData>
    <row r="1" spans="1:28" ht="15.75" customHeight="1" x14ac:dyDescent="0.2">
      <c r="A1" s="8" t="s">
        <v>232</v>
      </c>
      <c r="B1" s="6" t="s">
        <v>205</v>
      </c>
      <c r="C1" s="6" t="s">
        <v>206</v>
      </c>
      <c r="D1" s="6" t="s">
        <v>207</v>
      </c>
      <c r="E1" s="6" t="s">
        <v>208</v>
      </c>
      <c r="F1" s="6" t="s">
        <v>209</v>
      </c>
      <c r="G1" s="6" t="s">
        <v>210</v>
      </c>
      <c r="H1" s="6" t="s">
        <v>211</v>
      </c>
      <c r="I1" s="6" t="s">
        <v>212</v>
      </c>
      <c r="J1" s="6" t="s">
        <v>213</v>
      </c>
      <c r="K1" s="6" t="s">
        <v>214</v>
      </c>
      <c r="L1" s="6" t="s">
        <v>215</v>
      </c>
      <c r="M1" s="6" t="s">
        <v>216</v>
      </c>
      <c r="N1" s="6" t="s">
        <v>217</v>
      </c>
      <c r="O1" s="6" t="s">
        <v>218</v>
      </c>
      <c r="P1" s="6" t="s">
        <v>219</v>
      </c>
      <c r="Q1" s="6" t="s">
        <v>220</v>
      </c>
      <c r="R1" s="6" t="s">
        <v>221</v>
      </c>
      <c r="S1" s="6" t="s">
        <v>222</v>
      </c>
      <c r="T1" s="6" t="s">
        <v>223</v>
      </c>
      <c r="U1" s="6" t="s">
        <v>224</v>
      </c>
      <c r="W1" s="6" t="s">
        <v>225</v>
      </c>
      <c r="X1" s="6" t="s">
        <v>226</v>
      </c>
      <c r="Y1" s="6"/>
      <c r="Z1" s="6" t="s">
        <v>246</v>
      </c>
      <c r="AA1" s="6" t="s">
        <v>247</v>
      </c>
      <c r="AB1" s="1" t="s">
        <v>248</v>
      </c>
    </row>
    <row r="2" spans="1:28" x14ac:dyDescent="0.2">
      <c r="A2" s="7" t="s">
        <v>227</v>
      </c>
      <c r="B2" s="2">
        <v>5.3378284599999999E-2</v>
      </c>
      <c r="C2" s="2">
        <v>4.5545286800000001E-2</v>
      </c>
      <c r="D2" s="2">
        <v>5.3099884700000002E-2</v>
      </c>
      <c r="E2" s="2">
        <v>5.38327844E-2</v>
      </c>
      <c r="F2" s="2">
        <v>7.7989677999999998E-3</v>
      </c>
      <c r="G2" s="2">
        <v>3.1282290999999997E-2</v>
      </c>
      <c r="H2" s="2">
        <v>0.1068239691</v>
      </c>
      <c r="I2" s="2">
        <v>5.1780785000000003E-2</v>
      </c>
      <c r="J2" s="2">
        <v>1.4835295700000001E-2</v>
      </c>
      <c r="K2" s="2">
        <v>7.6457577900000004E-2</v>
      </c>
      <c r="L2" s="2">
        <v>7.6820477799999995E-2</v>
      </c>
      <c r="M2" s="2">
        <v>0.1424899587</v>
      </c>
      <c r="N2" s="2">
        <v>2.1452193800000002E-2</v>
      </c>
      <c r="O2" s="2">
        <v>3.5529389699999997E-2</v>
      </c>
      <c r="P2" s="2">
        <v>3.478059E-2</v>
      </c>
      <c r="Q2" s="2">
        <v>6.0123382599999997E-2</v>
      </c>
      <c r="R2" s="2">
        <v>4.3265987499999999E-2</v>
      </c>
      <c r="S2" s="2">
        <v>6.3072181999999999E-3</v>
      </c>
      <c r="T2" s="2">
        <v>2.6808292300000001E-2</v>
      </c>
      <c r="U2" s="2">
        <v>5.7587382399999998E-2</v>
      </c>
      <c r="W2" s="2">
        <f t="shared" ref="W2:W5" si="0">I2+C2+B2+P2</f>
        <v>0.18548494639999999</v>
      </c>
      <c r="X2" s="2">
        <f t="shared" ref="X2:X6" si="1">O2+T2+N2+K2+D2+M2</f>
        <v>0.35583729710000001</v>
      </c>
      <c r="Z2" s="3">
        <f>E2+H2</f>
        <v>0.1606567535</v>
      </c>
      <c r="AA2" s="3">
        <f>C2+J2+M2</f>
        <v>0.2028705412</v>
      </c>
      <c r="AB2" s="3">
        <f>Z2/AA2</f>
        <v>0.79191760691177171</v>
      </c>
    </row>
    <row r="3" spans="1:28" x14ac:dyDescent="0.2">
      <c r="A3" s="7" t="s">
        <v>228</v>
      </c>
      <c r="B3" s="2">
        <v>0.1124729292</v>
      </c>
      <c r="C3" s="2">
        <v>6.9495856300000006E-2</v>
      </c>
      <c r="D3" s="2">
        <v>2.0691886999999999E-2</v>
      </c>
      <c r="E3" s="2">
        <v>0.12095092390000001</v>
      </c>
      <c r="F3" s="2">
        <v>4.1195575E-3</v>
      </c>
      <c r="G3" s="2">
        <v>2.7163182899999999E-2</v>
      </c>
      <c r="H3" s="2">
        <v>0.13036991789999999</v>
      </c>
      <c r="I3" s="2">
        <v>7.0806955399999996E-2</v>
      </c>
      <c r="J3" s="2">
        <v>1.7010489300000001E-2</v>
      </c>
      <c r="K3" s="2">
        <v>3.5331377800000001E-2</v>
      </c>
      <c r="L3" s="2">
        <v>6.9755856099999999E-2</v>
      </c>
      <c r="M3" s="2">
        <v>1.6783989499999999E-2</v>
      </c>
      <c r="N3" s="2">
        <v>1.24807922E-2</v>
      </c>
      <c r="O3" s="2">
        <v>2.1994286200000001E-2</v>
      </c>
      <c r="P3" s="2">
        <v>4.5399971400000003E-2</v>
      </c>
      <c r="Q3" s="2">
        <v>6.0947661700000003E-2</v>
      </c>
      <c r="R3" s="2">
        <v>6.5144258999999996E-2</v>
      </c>
      <c r="S3" s="2">
        <v>5.9911662999999997E-3</v>
      </c>
      <c r="T3" s="2">
        <v>1.8388188499999999E-2</v>
      </c>
      <c r="U3" s="2">
        <v>7.4700751900000001E-2</v>
      </c>
      <c r="W3" s="2">
        <f t="shared" si="0"/>
        <v>0.29817571230000001</v>
      </c>
      <c r="X3" s="2">
        <f t="shared" si="1"/>
        <v>0.1256705212</v>
      </c>
      <c r="Z3" s="3">
        <f>E3+H3</f>
        <v>0.25132084180000003</v>
      </c>
      <c r="AA3" s="3">
        <f>C3+J3+M3</f>
        <v>0.10329033510000001</v>
      </c>
      <c r="AB3" s="3">
        <f t="shared" ref="AB3:AB6" si="2">Z3/AA3</f>
        <v>2.4331496413162474</v>
      </c>
    </row>
    <row r="4" spans="1:28" x14ac:dyDescent="0.2">
      <c r="A4" s="7" t="s">
        <v>229</v>
      </c>
      <c r="B4" s="2">
        <v>7.9464699299999997E-2</v>
      </c>
      <c r="C4" s="2">
        <v>6.3205899400000001E-2</v>
      </c>
      <c r="D4" s="2">
        <v>3.9315899699999997E-2</v>
      </c>
      <c r="E4" s="2">
        <v>6.7062299399999997E-2</v>
      </c>
      <c r="F4" s="2">
        <v>9.53326E-3</v>
      </c>
      <c r="G4" s="2">
        <v>3.3028499699999998E-2</v>
      </c>
      <c r="H4" s="2">
        <v>0.102765999</v>
      </c>
      <c r="I4" s="2">
        <v>5.7337899499999997E-2</v>
      </c>
      <c r="J4" s="2">
        <v>1.97742999E-2</v>
      </c>
      <c r="K4" s="2">
        <v>6.6255599400000004E-2</v>
      </c>
      <c r="L4" s="2">
        <v>7.49967993E-2</v>
      </c>
      <c r="M4" s="2">
        <v>7.7281199300000006E-2</v>
      </c>
      <c r="N4" s="2">
        <v>2.4455799800000001E-2</v>
      </c>
      <c r="O4" s="2">
        <v>2.7540799800000001E-2</v>
      </c>
      <c r="P4" s="2">
        <v>4.2396999599999999E-2</v>
      </c>
      <c r="Q4" s="2">
        <v>6.3457899400000004E-2</v>
      </c>
      <c r="R4" s="2">
        <v>5.4003999499999997E-2</v>
      </c>
      <c r="S4" s="2">
        <v>4.9604499999999999E-3</v>
      </c>
      <c r="T4" s="2">
        <v>2.4582899799999999E-2</v>
      </c>
      <c r="U4" s="2">
        <v>6.8578798199999999E-2</v>
      </c>
      <c r="W4" s="2">
        <f t="shared" si="0"/>
        <v>0.24240549779999998</v>
      </c>
      <c r="X4" s="2">
        <f t="shared" si="1"/>
        <v>0.25943219779999999</v>
      </c>
      <c r="Z4" s="3">
        <f t="shared" ref="Z4:Z6" si="3">E4+H4</f>
        <v>0.16982829839999999</v>
      </c>
      <c r="AA4" s="3">
        <f t="shared" ref="AA4:AA6" si="4">C4+J4+M4</f>
        <v>0.16026139859999999</v>
      </c>
      <c r="AB4" s="3">
        <f t="shared" si="2"/>
        <v>1.0596955965914052</v>
      </c>
    </row>
    <row r="5" spans="1:28" x14ac:dyDescent="0.2">
      <c r="A5" s="7" t="s">
        <v>230</v>
      </c>
      <c r="B5" s="2">
        <v>6.0611583699999999E-2</v>
      </c>
      <c r="C5" s="2">
        <v>3.4181390800000003E-2</v>
      </c>
      <c r="D5" s="2">
        <v>5.6244084899999998E-2</v>
      </c>
      <c r="E5" s="2">
        <v>5.8397484299999997E-2</v>
      </c>
      <c r="F5" s="2">
        <v>8.3602677999999996E-3</v>
      </c>
      <c r="G5" s="2">
        <v>3.7059990000000001E-2</v>
      </c>
      <c r="H5" s="2">
        <v>7.82218789E-2</v>
      </c>
      <c r="I5" s="2">
        <v>4.9891886599999997E-2</v>
      </c>
      <c r="J5" s="2">
        <v>1.7357195400000001E-2</v>
      </c>
      <c r="K5" s="2">
        <v>8.6058476800000006E-2</v>
      </c>
      <c r="L5" s="2">
        <v>7.8061178999999994E-2</v>
      </c>
      <c r="M5" s="2">
        <v>9.79990736E-2</v>
      </c>
      <c r="N5" s="2">
        <v>2.5681993100000002E-2</v>
      </c>
      <c r="O5" s="2">
        <v>3.9250589500000002E-2</v>
      </c>
      <c r="P5" s="2">
        <v>3.1955991400000001E-2</v>
      </c>
      <c r="Q5" s="2">
        <v>7.9406378599999994E-2</v>
      </c>
      <c r="R5" s="2">
        <v>6.0559183699999998E-2</v>
      </c>
      <c r="S5" s="2">
        <v>5.5288986000000002E-3</v>
      </c>
      <c r="T5" s="2">
        <v>2.6702892799999999E-2</v>
      </c>
      <c r="U5" s="2">
        <v>6.8469580500000002E-2</v>
      </c>
      <c r="W5" s="2">
        <f t="shared" si="0"/>
        <v>0.1766408525</v>
      </c>
      <c r="X5" s="2">
        <f t="shared" si="1"/>
        <v>0.33193711069999998</v>
      </c>
      <c r="Z5" s="3">
        <f t="shared" si="3"/>
        <v>0.13661936320000001</v>
      </c>
      <c r="AA5" s="3">
        <f t="shared" si="4"/>
        <v>0.1495376598</v>
      </c>
      <c r="AB5" s="3">
        <f t="shared" si="2"/>
        <v>0.91361175093098523</v>
      </c>
    </row>
    <row r="6" spans="1:28" x14ac:dyDescent="0.2">
      <c r="A6" s="7" t="s">
        <v>231</v>
      </c>
      <c r="B6" s="2">
        <v>6.9562518099999998E-2</v>
      </c>
      <c r="C6" s="2">
        <v>7.7066620099999997E-2</v>
      </c>
      <c r="D6" s="2">
        <v>3.5293709200000002E-2</v>
      </c>
      <c r="E6" s="2">
        <v>5.0034313099999998E-2</v>
      </c>
      <c r="F6" s="2">
        <v>3.2472108999999998E-3</v>
      </c>
      <c r="G6" s="2">
        <v>2.4461206400000001E-2</v>
      </c>
      <c r="H6" s="2">
        <v>0.1033570269</v>
      </c>
      <c r="I6" s="2">
        <v>5.4414214199999998E-2</v>
      </c>
      <c r="J6" s="2">
        <v>1.44547038E-2</v>
      </c>
      <c r="K6" s="2">
        <v>6.6910117399999997E-2</v>
      </c>
      <c r="L6" s="2">
        <v>8.6848922600000003E-2</v>
      </c>
      <c r="M6" s="2">
        <v>9.2540524099999993E-2</v>
      </c>
      <c r="N6" s="2">
        <v>2.35169062E-2</v>
      </c>
      <c r="O6" s="2">
        <v>2.8570607500000001E-2</v>
      </c>
      <c r="P6" s="2">
        <v>4.3834611400000001E-2</v>
      </c>
      <c r="Q6" s="2">
        <v>5.6754614799999999E-2</v>
      </c>
      <c r="R6" s="2">
        <v>4.0683110600000003E-2</v>
      </c>
      <c r="S6" s="2">
        <v>9.9676325999999999E-3</v>
      </c>
      <c r="T6" s="2">
        <v>3.67671096E-2</v>
      </c>
      <c r="U6" s="2">
        <v>8.1714320500000007E-2</v>
      </c>
      <c r="W6" s="2">
        <f>I6+C6+B6+P6</f>
        <v>0.24487796379999999</v>
      </c>
      <c r="X6" s="2">
        <f t="shared" si="1"/>
        <v>0.283598974</v>
      </c>
      <c r="Z6" s="3">
        <f t="shared" si="3"/>
        <v>0.15339133999999999</v>
      </c>
      <c r="AA6" s="3">
        <f t="shared" si="4"/>
        <v>0.18406184799999997</v>
      </c>
      <c r="AB6" s="3">
        <f t="shared" si="2"/>
        <v>0.83336846645155926</v>
      </c>
    </row>
    <row r="7" spans="1:28" x14ac:dyDescent="0.2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</row>
    <row r="8" spans="1:28" x14ac:dyDescent="0.2">
      <c r="A8" t="s">
        <v>233</v>
      </c>
      <c r="B8" s="3">
        <f>AVERAGE(B2:B6)</f>
        <v>7.5098002979999995E-2</v>
      </c>
      <c r="C8" s="3">
        <f t="shared" ref="C8:U8" si="5">AVERAGE(C2:C6)</f>
        <v>5.7899010679999995E-2</v>
      </c>
      <c r="D8" s="3">
        <f t="shared" si="5"/>
        <v>4.0929093099999994E-2</v>
      </c>
      <c r="E8" s="3">
        <f t="shared" si="5"/>
        <v>7.0055561020000004E-2</v>
      </c>
      <c r="F8" s="3">
        <f t="shared" si="5"/>
        <v>6.6118527999999999E-3</v>
      </c>
      <c r="G8" s="3">
        <f t="shared" si="5"/>
        <v>3.0599033999999997E-2</v>
      </c>
      <c r="H8" s="3">
        <f t="shared" si="5"/>
        <v>0.10430775835999999</v>
      </c>
      <c r="I8" s="3">
        <f t="shared" si="5"/>
        <v>5.6846348139999989E-2</v>
      </c>
      <c r="J8" s="3">
        <f t="shared" si="5"/>
        <v>1.6686396819999998E-2</v>
      </c>
      <c r="K8" s="3">
        <f t="shared" si="5"/>
        <v>6.6202629860000001E-2</v>
      </c>
      <c r="L8" s="3">
        <f t="shared" si="5"/>
        <v>7.7296646959999993E-2</v>
      </c>
      <c r="M8" s="3">
        <f t="shared" si="5"/>
        <v>8.5418949039999997E-2</v>
      </c>
      <c r="N8" s="3">
        <f t="shared" si="5"/>
        <v>2.1517537019999998E-2</v>
      </c>
      <c r="O8" s="3">
        <f t="shared" si="5"/>
        <v>3.0577134540000002E-2</v>
      </c>
      <c r="P8" s="3">
        <f t="shared" si="5"/>
        <v>3.9673632760000001E-2</v>
      </c>
      <c r="Q8" s="3">
        <f t="shared" si="5"/>
        <v>6.4137987420000001E-2</v>
      </c>
      <c r="R8" s="3">
        <f t="shared" si="5"/>
        <v>5.2731308059999996E-2</v>
      </c>
      <c r="S8" s="3">
        <f t="shared" si="5"/>
        <v>6.5510731399999996E-3</v>
      </c>
      <c r="T8" s="3">
        <f t="shared" si="5"/>
        <v>2.66498766E-2</v>
      </c>
      <c r="U8" s="3">
        <f t="shared" si="5"/>
        <v>7.0210166699999993E-2</v>
      </c>
      <c r="W8" s="3">
        <f t="shared" ref="W8:X8" si="6">AVERAGE(W2:W6)</f>
        <v>0.22951699456000002</v>
      </c>
      <c r="X8" s="3">
        <f t="shared" si="6"/>
        <v>0.27129522015999996</v>
      </c>
      <c r="Z8" s="3">
        <f t="shared" ref="Z8" si="7">E8+H8</f>
        <v>0.17436331937999999</v>
      </c>
      <c r="AA8" s="3">
        <f t="shared" ref="AA8" si="8">C8+J8+M8</f>
        <v>0.16000435654</v>
      </c>
    </row>
    <row r="10" spans="1:28" x14ac:dyDescent="0.2">
      <c r="A10" t="s">
        <v>244</v>
      </c>
      <c r="B10" s="3">
        <f t="shared" ref="B10:E10" si="9">MIN(B2:B6)</f>
        <v>5.3378284599999999E-2</v>
      </c>
      <c r="C10" s="3">
        <f t="shared" si="9"/>
        <v>3.4181390800000003E-2</v>
      </c>
      <c r="D10" s="3">
        <f t="shared" si="9"/>
        <v>2.0691886999999999E-2</v>
      </c>
      <c r="E10" s="3">
        <f t="shared" si="9"/>
        <v>5.0034313099999998E-2</v>
      </c>
      <c r="F10" s="3">
        <f>MIN(F2:F6)</f>
        <v>3.2472108999999998E-3</v>
      </c>
      <c r="G10" s="3">
        <f t="shared" ref="G10:U10" si="10">MIN(G2:G6)</f>
        <v>2.4461206400000001E-2</v>
      </c>
      <c r="H10" s="3">
        <f t="shared" si="10"/>
        <v>7.82218789E-2</v>
      </c>
      <c r="I10" s="3">
        <f t="shared" si="10"/>
        <v>4.9891886599999997E-2</v>
      </c>
      <c r="J10" s="3">
        <f t="shared" si="10"/>
        <v>1.44547038E-2</v>
      </c>
      <c r="K10" s="3">
        <f t="shared" si="10"/>
        <v>3.5331377800000001E-2</v>
      </c>
      <c r="L10" s="3">
        <f t="shared" si="10"/>
        <v>6.9755856099999999E-2</v>
      </c>
      <c r="M10" s="3">
        <f t="shared" si="10"/>
        <v>1.6783989499999999E-2</v>
      </c>
      <c r="N10" s="3">
        <f t="shared" si="10"/>
        <v>1.24807922E-2</v>
      </c>
      <c r="O10" s="3">
        <f t="shared" si="10"/>
        <v>2.1994286200000001E-2</v>
      </c>
      <c r="P10" s="3">
        <f t="shared" si="10"/>
        <v>3.1955991400000001E-2</v>
      </c>
      <c r="Q10" s="3">
        <f t="shared" si="10"/>
        <v>5.6754614799999999E-2</v>
      </c>
      <c r="R10" s="3">
        <f t="shared" si="10"/>
        <v>4.0683110600000003E-2</v>
      </c>
      <c r="S10" s="3">
        <f t="shared" si="10"/>
        <v>4.9604499999999999E-3</v>
      </c>
      <c r="T10" s="3">
        <f t="shared" si="10"/>
        <v>1.8388188499999999E-2</v>
      </c>
      <c r="U10" s="3">
        <f t="shared" si="10"/>
        <v>5.7587382399999998E-2</v>
      </c>
      <c r="W10" s="3">
        <f t="shared" ref="W10:X10" si="11">MIN(W2:W6)</f>
        <v>0.1766408525</v>
      </c>
      <c r="X10" s="3">
        <f t="shared" si="11"/>
        <v>0.1256705212</v>
      </c>
      <c r="Z10" s="3">
        <f t="shared" ref="Z10:Z11" si="12">E10+H10</f>
        <v>0.12825619199999999</v>
      </c>
      <c r="AA10" s="3">
        <f t="shared" ref="AA10:AA11" si="13">C10+J10+M10</f>
        <v>6.5420084099999998E-2</v>
      </c>
    </row>
    <row r="11" spans="1:28" x14ac:dyDescent="0.2">
      <c r="A11" t="s">
        <v>245</v>
      </c>
      <c r="B11" s="3">
        <f t="shared" ref="B11:E11" si="14">MAX(B2:B6)</f>
        <v>0.1124729292</v>
      </c>
      <c r="C11" s="3">
        <f t="shared" si="14"/>
        <v>7.7066620099999997E-2</v>
      </c>
      <c r="D11" s="3">
        <f t="shared" si="14"/>
        <v>5.6244084899999998E-2</v>
      </c>
      <c r="E11" s="3">
        <f t="shared" si="14"/>
        <v>0.12095092390000001</v>
      </c>
      <c r="F11" s="3">
        <f>MAX(F2:F6)</f>
        <v>9.53326E-3</v>
      </c>
      <c r="G11" s="3">
        <f t="shared" ref="G11:U11" si="15">MAX(G2:G6)</f>
        <v>3.7059990000000001E-2</v>
      </c>
      <c r="H11" s="3">
        <f t="shared" si="15"/>
        <v>0.13036991789999999</v>
      </c>
      <c r="I11" s="3">
        <f t="shared" si="15"/>
        <v>7.0806955399999996E-2</v>
      </c>
      <c r="J11" s="3">
        <f t="shared" si="15"/>
        <v>1.97742999E-2</v>
      </c>
      <c r="K11" s="3">
        <f t="shared" si="15"/>
        <v>8.6058476800000006E-2</v>
      </c>
      <c r="L11" s="3">
        <f t="shared" si="15"/>
        <v>8.6848922600000003E-2</v>
      </c>
      <c r="M11" s="3">
        <f t="shared" si="15"/>
        <v>0.1424899587</v>
      </c>
      <c r="N11" s="3">
        <f t="shared" si="15"/>
        <v>2.5681993100000002E-2</v>
      </c>
      <c r="O11" s="3">
        <f t="shared" si="15"/>
        <v>3.9250589500000002E-2</v>
      </c>
      <c r="P11" s="3">
        <f t="shared" si="15"/>
        <v>4.5399971400000003E-2</v>
      </c>
      <c r="Q11" s="3">
        <f t="shared" si="15"/>
        <v>7.9406378599999994E-2</v>
      </c>
      <c r="R11" s="3">
        <f t="shared" si="15"/>
        <v>6.5144258999999996E-2</v>
      </c>
      <c r="S11" s="3">
        <f t="shared" si="15"/>
        <v>9.9676325999999999E-3</v>
      </c>
      <c r="T11" s="3">
        <f t="shared" si="15"/>
        <v>3.67671096E-2</v>
      </c>
      <c r="U11" s="3">
        <f t="shared" si="15"/>
        <v>8.1714320500000007E-2</v>
      </c>
      <c r="W11" s="3">
        <f t="shared" ref="W11:X11" si="16">MAX(W2:W6)</f>
        <v>0.29817571230000001</v>
      </c>
      <c r="X11" s="3">
        <f t="shared" si="16"/>
        <v>0.35583729710000001</v>
      </c>
      <c r="Z11" s="3">
        <f t="shared" si="12"/>
        <v>0.25132084180000003</v>
      </c>
      <c r="AA11" s="3">
        <f t="shared" si="13"/>
        <v>0.2393308787</v>
      </c>
    </row>
    <row r="13" spans="1:28" x14ac:dyDescent="0.2">
      <c r="A13" t="s">
        <v>234</v>
      </c>
      <c r="B13" s="3">
        <f>AVERAGE(B2:B5)</f>
        <v>7.6481874199999994E-2</v>
      </c>
      <c r="C13" s="3">
        <f>AVERAGE(C2:C5)</f>
        <v>5.3107108324999999E-2</v>
      </c>
      <c r="D13" s="3">
        <f t="shared" ref="D13:U13" si="17">AVERAGE(D2:D5)</f>
        <v>4.2337939074999997E-2</v>
      </c>
      <c r="E13" s="3">
        <f t="shared" si="17"/>
        <v>7.5060873E-2</v>
      </c>
      <c r="F13" s="3">
        <f t="shared" si="17"/>
        <v>7.4530132749999999E-3</v>
      </c>
      <c r="G13" s="3">
        <f t="shared" si="17"/>
        <v>3.2133490899999999E-2</v>
      </c>
      <c r="H13" s="3">
        <f t="shared" si="17"/>
        <v>0.10454544122499999</v>
      </c>
      <c r="I13" s="3">
        <f t="shared" si="17"/>
        <v>5.7454381624999995E-2</v>
      </c>
      <c r="J13" s="3">
        <f t="shared" si="17"/>
        <v>1.7244320075E-2</v>
      </c>
      <c r="K13" s="3">
        <f t="shared" si="17"/>
        <v>6.6025757975000002E-2</v>
      </c>
      <c r="L13" s="3">
        <f t="shared" si="17"/>
        <v>7.4908578049999994E-2</v>
      </c>
      <c r="M13" s="3">
        <f t="shared" si="17"/>
        <v>8.3638555274999998E-2</v>
      </c>
      <c r="N13" s="3">
        <f t="shared" si="17"/>
        <v>2.1017694725000001E-2</v>
      </c>
      <c r="O13" s="3">
        <f t="shared" si="17"/>
        <v>3.1078766300000001E-2</v>
      </c>
      <c r="P13" s="3">
        <f t="shared" si="17"/>
        <v>3.8633388099999999E-2</v>
      </c>
      <c r="Q13" s="3">
        <f t="shared" si="17"/>
        <v>6.5983830574999999E-2</v>
      </c>
      <c r="R13" s="3">
        <f t="shared" si="17"/>
        <v>5.5743357424999994E-2</v>
      </c>
      <c r="S13" s="3">
        <f t="shared" si="17"/>
        <v>5.6969332749999997E-3</v>
      </c>
      <c r="T13" s="3">
        <f t="shared" si="17"/>
        <v>2.412056835E-2</v>
      </c>
      <c r="U13" s="3">
        <f t="shared" si="17"/>
        <v>6.733412825E-2</v>
      </c>
      <c r="W13" s="3">
        <f t="shared" ref="W13:X13" si="18">AVERAGE(W2:W5)</f>
        <v>0.22567675225</v>
      </c>
      <c r="X13" s="3">
        <f t="shared" si="18"/>
        <v>0.26821928169999998</v>
      </c>
      <c r="Z13" s="3">
        <f t="shared" ref="Z13" si="19">E13+H13</f>
        <v>0.17960631422500001</v>
      </c>
      <c r="AA13" s="3">
        <f t="shared" ref="AA13" si="20">C13+J13+M13</f>
        <v>0.153989983675</v>
      </c>
    </row>
    <row r="14" spans="1:28" x14ac:dyDescent="0.2">
      <c r="A14" t="s">
        <v>237</v>
      </c>
      <c r="B14" s="3">
        <f>B6-B13</f>
        <v>-6.9193560999999959E-3</v>
      </c>
      <c r="C14" s="3">
        <f t="shared" ref="C14:X14" si="21">C6-C13</f>
        <v>2.3959511774999998E-2</v>
      </c>
      <c r="D14" s="3">
        <f t="shared" si="21"/>
        <v>-7.0442298749999951E-3</v>
      </c>
      <c r="E14" s="3">
        <f t="shared" si="21"/>
        <v>-2.5026559900000002E-2</v>
      </c>
      <c r="F14" s="3">
        <f t="shared" si="21"/>
        <v>-4.2058023749999996E-3</v>
      </c>
      <c r="G14" s="3">
        <f t="shared" si="21"/>
        <v>-7.6722844999999977E-3</v>
      </c>
      <c r="H14" s="3">
        <f t="shared" si="21"/>
        <v>-1.1884143249999979E-3</v>
      </c>
      <c r="I14" s="3">
        <f t="shared" si="21"/>
        <v>-3.0401674249999969E-3</v>
      </c>
      <c r="J14" s="3">
        <f t="shared" si="21"/>
        <v>-2.7896162750000002E-3</v>
      </c>
      <c r="K14" s="3">
        <f t="shared" si="21"/>
        <v>8.8435942499999476E-4</v>
      </c>
      <c r="L14" s="3">
        <f t="shared" si="21"/>
        <v>1.1940344550000009E-2</v>
      </c>
      <c r="M14" s="3">
        <f t="shared" si="21"/>
        <v>8.9019688249999951E-3</v>
      </c>
      <c r="N14" s="3">
        <f t="shared" si="21"/>
        <v>2.4992114749999988E-3</v>
      </c>
      <c r="O14" s="3">
        <f t="shared" si="21"/>
        <v>-2.5081588000000002E-3</v>
      </c>
      <c r="P14" s="3">
        <f t="shared" si="21"/>
        <v>5.2012233000000019E-3</v>
      </c>
      <c r="Q14" s="3">
        <f t="shared" si="21"/>
        <v>-9.2292157750000006E-3</v>
      </c>
      <c r="R14" s="3">
        <f t="shared" si="21"/>
        <v>-1.5060246824999991E-2</v>
      </c>
      <c r="S14" s="3">
        <f t="shared" si="21"/>
        <v>4.2706993250000002E-3</v>
      </c>
      <c r="T14" s="3">
        <f t="shared" si="21"/>
        <v>1.2646541250000001E-2</v>
      </c>
      <c r="U14" s="3">
        <f t="shared" si="21"/>
        <v>1.4380192250000007E-2</v>
      </c>
      <c r="W14" s="3">
        <f>W6-W13</f>
        <v>1.9201211549999986E-2</v>
      </c>
      <c r="X14" s="3">
        <f t="shared" si="21"/>
        <v>1.5379692300000025E-2</v>
      </c>
      <c r="Z14" s="3">
        <f>Z6-Z13</f>
        <v>-2.6214974225000021E-2</v>
      </c>
      <c r="AA14" s="3">
        <f>AA6-AA13</f>
        <v>3.0071864324999975E-2</v>
      </c>
    </row>
    <row r="16" spans="1:28" x14ac:dyDescent="0.2">
      <c r="A16" t="s">
        <v>235</v>
      </c>
      <c r="B16" s="3">
        <f>AVERAGE(B2,B4:B6)</f>
        <v>6.5754271424999997E-2</v>
      </c>
      <c r="C16" s="3">
        <f t="shared" ref="C16:U16" si="22">AVERAGE(C2,C4:C6)</f>
        <v>5.4999799274999997E-2</v>
      </c>
      <c r="D16" s="3">
        <f t="shared" si="22"/>
        <v>4.5988394624999998E-2</v>
      </c>
      <c r="E16" s="3">
        <f t="shared" si="22"/>
        <v>5.73317203E-2</v>
      </c>
      <c r="F16" s="3">
        <f t="shared" si="22"/>
        <v>7.2349266249999988E-3</v>
      </c>
      <c r="G16" s="3">
        <f t="shared" si="22"/>
        <v>3.1457996774999997E-2</v>
      </c>
      <c r="H16" s="3">
        <f t="shared" si="22"/>
        <v>9.7792218474999998E-2</v>
      </c>
      <c r="I16" s="3">
        <f t="shared" si="22"/>
        <v>5.3356196325000001E-2</v>
      </c>
      <c r="J16" s="3">
        <f t="shared" si="22"/>
        <v>1.6605373699999999E-2</v>
      </c>
      <c r="K16" s="3">
        <f t="shared" si="22"/>
        <v>7.3920442874999992E-2</v>
      </c>
      <c r="L16" s="3">
        <f t="shared" si="22"/>
        <v>7.9181844674999988E-2</v>
      </c>
      <c r="M16" s="3">
        <f t="shared" si="22"/>
        <v>0.10257768892499999</v>
      </c>
      <c r="N16" s="3">
        <f t="shared" si="22"/>
        <v>2.3776723224999997E-2</v>
      </c>
      <c r="O16" s="3">
        <f t="shared" si="22"/>
        <v>3.2722846625000003E-2</v>
      </c>
      <c r="P16" s="3">
        <f t="shared" si="22"/>
        <v>3.8242048100000002E-2</v>
      </c>
      <c r="Q16" s="3">
        <f t="shared" si="22"/>
        <v>6.493556885E-2</v>
      </c>
      <c r="R16" s="3">
        <f t="shared" si="22"/>
        <v>4.9628070324999995E-2</v>
      </c>
      <c r="S16" s="3">
        <f t="shared" si="22"/>
        <v>6.6910498500000002E-3</v>
      </c>
      <c r="T16" s="3">
        <f t="shared" si="22"/>
        <v>2.8715298625E-2</v>
      </c>
      <c r="U16" s="3">
        <f t="shared" si="22"/>
        <v>6.9087520400000005E-2</v>
      </c>
      <c r="W16" s="3">
        <f t="shared" ref="W16:X16" si="23">AVERAGE(W2,W4:W6)</f>
        <v>0.21235231512500002</v>
      </c>
      <c r="X16" s="3">
        <f t="shared" si="23"/>
        <v>0.30770139489999998</v>
      </c>
      <c r="Z16" s="3">
        <f t="shared" ref="Z16" si="24">E16+H16</f>
        <v>0.155123938775</v>
      </c>
      <c r="AA16" s="3">
        <f t="shared" ref="AA16" si="25">C16+J16+M16</f>
        <v>0.17418286189999999</v>
      </c>
    </row>
    <row r="17" spans="1:27" x14ac:dyDescent="0.2">
      <c r="A17" t="s">
        <v>238</v>
      </c>
      <c r="B17" s="3">
        <f>B3-B16</f>
        <v>4.6718657775000005E-2</v>
      </c>
      <c r="C17" s="3">
        <f t="shared" ref="C17:AA17" si="26">C3-C16</f>
        <v>1.4496057025000009E-2</v>
      </c>
      <c r="D17" s="3">
        <f t="shared" si="26"/>
        <v>-2.5296507624999999E-2</v>
      </c>
      <c r="E17" s="3">
        <f t="shared" si="26"/>
        <v>6.3619203600000007E-2</v>
      </c>
      <c r="F17" s="3">
        <f t="shared" si="26"/>
        <v>-3.1153691249999988E-3</v>
      </c>
      <c r="G17" s="3">
        <f t="shared" si="26"/>
        <v>-4.2948138749999976E-3</v>
      </c>
      <c r="H17" s="3">
        <f>H3-H16</f>
        <v>3.2577699424999995E-2</v>
      </c>
      <c r="I17" s="3">
        <f t="shared" si="26"/>
        <v>1.7450759074999996E-2</v>
      </c>
      <c r="J17" s="3">
        <f t="shared" si="26"/>
        <v>4.051156000000021E-4</v>
      </c>
      <c r="K17" s="3">
        <f t="shared" si="26"/>
        <v>-3.8589065074999991E-2</v>
      </c>
      <c r="L17" s="3">
        <f t="shared" si="26"/>
        <v>-9.4259885749999883E-3</v>
      </c>
      <c r="M17" s="3">
        <f t="shared" si="26"/>
        <v>-8.5793699424999995E-2</v>
      </c>
      <c r="N17" s="3">
        <f t="shared" si="26"/>
        <v>-1.1295931024999997E-2</v>
      </c>
      <c r="O17" s="3">
        <f t="shared" si="26"/>
        <v>-1.0728560425000002E-2</v>
      </c>
      <c r="P17" s="3">
        <f t="shared" si="26"/>
        <v>7.1579233000000006E-3</v>
      </c>
      <c r="Q17" s="3">
        <f t="shared" si="26"/>
        <v>-3.9879071499999974E-3</v>
      </c>
      <c r="R17" s="3">
        <f t="shared" si="26"/>
        <v>1.5516188675000001E-2</v>
      </c>
      <c r="S17" s="3">
        <f t="shared" si="26"/>
        <v>-6.9988355000000051E-4</v>
      </c>
      <c r="T17" s="3">
        <f t="shared" si="26"/>
        <v>-1.0327110125E-2</v>
      </c>
      <c r="U17" s="3">
        <f t="shared" si="26"/>
        <v>5.613231499999996E-3</v>
      </c>
      <c r="W17" s="3">
        <f t="shared" si="26"/>
        <v>8.5823397174999982E-2</v>
      </c>
      <c r="X17" s="3">
        <f t="shared" si="26"/>
        <v>-0.18203087369999998</v>
      </c>
      <c r="Z17" s="3">
        <f t="shared" si="26"/>
        <v>9.619690302500003E-2</v>
      </c>
      <c r="AA17" s="3">
        <f t="shared" si="26"/>
        <v>-7.089252679999998E-2</v>
      </c>
    </row>
    <row r="19" spans="1:27" x14ac:dyDescent="0.2">
      <c r="A19" t="s">
        <v>236</v>
      </c>
      <c r="B19" s="3">
        <f>AVERAGE(B2:B3,B5:B6)</f>
        <v>7.4006328900000001E-2</v>
      </c>
      <c r="C19" s="3">
        <f t="shared" ref="C19:U19" si="27">AVERAGE(C2:C3,C5:C6)</f>
        <v>5.6572288499999998E-2</v>
      </c>
      <c r="D19" s="3">
        <f t="shared" si="27"/>
        <v>4.1332391449999999E-2</v>
      </c>
      <c r="E19" s="3">
        <f t="shared" si="27"/>
        <v>7.0803876424999995E-2</v>
      </c>
      <c r="F19" s="3">
        <f t="shared" si="27"/>
        <v>5.881500999999999E-3</v>
      </c>
      <c r="G19" s="3">
        <f t="shared" si="27"/>
        <v>2.9991667575000002E-2</v>
      </c>
      <c r="H19" s="3">
        <f t="shared" si="27"/>
        <v>0.10469319819999999</v>
      </c>
      <c r="I19" s="3">
        <f t="shared" si="27"/>
        <v>5.67234603E-2</v>
      </c>
      <c r="J19" s="3">
        <f t="shared" si="27"/>
        <v>1.5914421049999999E-2</v>
      </c>
      <c r="K19" s="3">
        <f t="shared" si="27"/>
        <v>6.6189387475E-2</v>
      </c>
      <c r="L19" s="3">
        <f t="shared" si="27"/>
        <v>7.7871608874999998E-2</v>
      </c>
      <c r="M19" s="3">
        <f t="shared" si="27"/>
        <v>8.7453386475000006E-2</v>
      </c>
      <c r="N19" s="3">
        <f t="shared" si="27"/>
        <v>2.0782971325E-2</v>
      </c>
      <c r="O19" s="3">
        <f t="shared" si="27"/>
        <v>3.1336218225000004E-2</v>
      </c>
      <c r="P19" s="3">
        <f t="shared" si="27"/>
        <v>3.8992791050000003E-2</v>
      </c>
      <c r="Q19" s="3">
        <f t="shared" si="27"/>
        <v>6.4308009424999993E-2</v>
      </c>
      <c r="R19" s="3">
        <f t="shared" si="27"/>
        <v>5.2413135200000002E-2</v>
      </c>
      <c r="S19" s="3">
        <f t="shared" si="27"/>
        <v>6.9487289249999997E-3</v>
      </c>
      <c r="T19" s="3">
        <f t="shared" si="27"/>
        <v>2.7166620799999999E-2</v>
      </c>
      <c r="U19" s="3">
        <f t="shared" si="27"/>
        <v>7.0618008824999995E-2</v>
      </c>
      <c r="W19" s="3">
        <f t="shared" ref="W19:X19" si="28">AVERAGE(W2:W3,W5:W6)</f>
        <v>0.22629486874999999</v>
      </c>
      <c r="X19" s="3">
        <f t="shared" si="28"/>
        <v>0.27426097574999997</v>
      </c>
      <c r="Z19" s="3">
        <f t="shared" ref="Z19" si="29">E19+H19</f>
        <v>0.17549707462499997</v>
      </c>
      <c r="AA19" s="3">
        <f t="shared" ref="AA19" si="30">C19+J19+M19</f>
        <v>0.15994009602500001</v>
      </c>
    </row>
    <row r="20" spans="1:27" x14ac:dyDescent="0.2">
      <c r="A20" t="s">
        <v>239</v>
      </c>
      <c r="B20" s="3">
        <f>B4-B19</f>
        <v>5.4583703999999955E-3</v>
      </c>
      <c r="C20" s="3">
        <f t="shared" ref="C20:AA20" si="31">C4-C19</f>
        <v>6.6336109000000032E-3</v>
      </c>
      <c r="D20" s="3">
        <f t="shared" si="31"/>
        <v>-2.0164917500000018E-3</v>
      </c>
      <c r="E20" s="3">
        <f t="shared" si="31"/>
        <v>-3.741577024999998E-3</v>
      </c>
      <c r="F20" s="3">
        <f t="shared" si="31"/>
        <v>3.6517590000000009E-3</v>
      </c>
      <c r="G20" s="3">
        <f t="shared" si="31"/>
        <v>3.0368321249999962E-3</v>
      </c>
      <c r="H20" s="3">
        <f t="shared" si="31"/>
        <v>-1.9271991999999932E-3</v>
      </c>
      <c r="I20" s="3">
        <f t="shared" si="31"/>
        <v>6.1443919999999708E-4</v>
      </c>
      <c r="J20" s="3">
        <f t="shared" si="31"/>
        <v>3.8598788500000016E-3</v>
      </c>
      <c r="K20" s="3">
        <f t="shared" si="31"/>
        <v>6.6211925000003724E-5</v>
      </c>
      <c r="L20" s="3">
        <f t="shared" si="31"/>
        <v>-2.874809574999998E-3</v>
      </c>
      <c r="M20" s="3">
        <f t="shared" si="31"/>
        <v>-1.0172187175E-2</v>
      </c>
      <c r="N20" s="3">
        <f t="shared" si="31"/>
        <v>3.6728284750000006E-3</v>
      </c>
      <c r="O20" s="3">
        <f t="shared" si="31"/>
        <v>-3.7954184250000023E-3</v>
      </c>
      <c r="P20" s="3">
        <f t="shared" si="31"/>
        <v>3.4042085499999958E-3</v>
      </c>
      <c r="Q20" s="3">
        <f t="shared" si="31"/>
        <v>-8.5011002499998933E-4</v>
      </c>
      <c r="R20" s="3">
        <f t="shared" si="31"/>
        <v>1.5908642999999945E-3</v>
      </c>
      <c r="S20" s="3">
        <f t="shared" si="31"/>
        <v>-1.9882789249999998E-3</v>
      </c>
      <c r="T20" s="3">
        <f t="shared" si="31"/>
        <v>-2.5837210000000006E-3</v>
      </c>
      <c r="U20" s="3">
        <f t="shared" si="31"/>
        <v>-2.0392106249999958E-3</v>
      </c>
      <c r="W20" s="3">
        <f t="shared" si="31"/>
        <v>1.6110629049999992E-2</v>
      </c>
      <c r="X20" s="3">
        <f t="shared" si="31"/>
        <v>-1.4828777949999983E-2</v>
      </c>
      <c r="Z20" s="3">
        <f t="shared" si="31"/>
        <v>-5.6687762249999774E-3</v>
      </c>
      <c r="AA20" s="3">
        <f t="shared" si="31"/>
        <v>3.213025749999876E-4</v>
      </c>
    </row>
  </sheetData>
  <conditionalFormatting sqref="B14:U14">
    <cfRule type="cellIs" dxfId="2" priority="3" operator="lessThan">
      <formula>0</formula>
    </cfRule>
  </conditionalFormatting>
  <conditionalFormatting sqref="B17:U17">
    <cfRule type="cellIs" dxfId="1" priority="2" operator="lessThan">
      <formula>0</formula>
    </cfRule>
  </conditionalFormatting>
  <conditionalFormatting sqref="B20:U20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C3C39-44C5-D244-A2D4-3823F745789B}">
  <dimension ref="A1"/>
  <sheetViews>
    <sheetView tabSelected="1" workbookViewId="0"/>
  </sheetViews>
  <sheetFormatPr baseColWidth="10" defaultRowHeight="16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1. RE values</vt:lpstr>
      <vt:lpstr>2. State frequencies</vt:lpstr>
      <vt:lpstr>README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Braun,Edward Louis</dc:creator>
  <cp:lastModifiedBy>Braun,Edward Louis</cp:lastModifiedBy>
  <dcterms:created xsi:type="dcterms:W3CDTF">2021-12-04T20:52:20Z</dcterms:created>
  <dcterms:modified xsi:type="dcterms:W3CDTF">2022-12-20T14:55:41Z</dcterms:modified>
</cp:coreProperties>
</file>