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4"/>
  <workbookPr/>
  <mc:AlternateContent xmlns:mc="http://schemas.openxmlformats.org/markup-compatibility/2006">
    <mc:Choice Requires="x15">
      <x15ac:absPath xmlns:x15ac="http://schemas.microsoft.com/office/spreadsheetml/2010/11/ac" url="/Volumes/Backup Plus/CLPPnull-MetabolomeProtetome-PanserinaMouse/"/>
    </mc:Choice>
  </mc:AlternateContent>
  <xr:revisionPtr revIDLastSave="0" documentId="13_ncr:1_{EF306E98-54DE-A54F-B334-FE3A1A55A51E}" xr6:coauthVersionLast="36" xr6:coauthVersionMax="36" xr10:uidLastSave="{00000000-0000-0000-0000-000000000000}"/>
  <bookViews>
    <workbookView xWindow="0" yWindow="500" windowWidth="28760" windowHeight="14380" xr2:uid="{00000000-000D-0000-FFFF-FFFF00000000}"/>
  </bookViews>
  <sheets>
    <sheet name="Metabolome_cerebellum" sheetId="1" r:id="rId1"/>
  </sheets>
  <definedNames>
    <definedName name="_xlnm._FilterDatabase" localSheetId="0" hidden="1">Metabolome_cerebellum!$A$1:$U$54</definedName>
  </definedNames>
  <calcPr calcId="181029"/>
</workbook>
</file>

<file path=xl/calcChain.xml><?xml version="1.0" encoding="utf-8"?>
<calcChain xmlns="http://schemas.openxmlformats.org/spreadsheetml/2006/main">
  <c r="U3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R3" i="1"/>
  <c r="R4" i="1"/>
  <c r="T4" i="1" s="1"/>
  <c r="R5" i="1"/>
  <c r="T5" i="1" s="1"/>
  <c r="R6" i="1"/>
  <c r="R7" i="1"/>
  <c r="T7" i="1" s="1"/>
  <c r="R8" i="1"/>
  <c r="R9" i="1"/>
  <c r="R10" i="1"/>
  <c r="T10" i="1" s="1"/>
  <c r="R11" i="1"/>
  <c r="R12" i="1"/>
  <c r="T12" i="1" s="1"/>
  <c r="R13" i="1"/>
  <c r="T13" i="1" s="1"/>
  <c r="R14" i="1"/>
  <c r="T14" i="1" s="1"/>
  <c r="R15" i="1"/>
  <c r="T15" i="1" s="1"/>
  <c r="R16" i="1"/>
  <c r="R17" i="1"/>
  <c r="T17" i="1" s="1"/>
  <c r="R18" i="1"/>
  <c r="T18" i="1" s="1"/>
  <c r="R19" i="1"/>
  <c r="R20" i="1"/>
  <c r="T20" i="1" s="1"/>
  <c r="R21" i="1"/>
  <c r="T21" i="1" s="1"/>
  <c r="R22" i="1"/>
  <c r="T22" i="1" s="1"/>
  <c r="R23" i="1"/>
  <c r="T23" i="1" s="1"/>
  <c r="R24" i="1"/>
  <c r="R25" i="1"/>
  <c r="T25" i="1" s="1"/>
  <c r="R26" i="1"/>
  <c r="T26" i="1" s="1"/>
  <c r="R27" i="1"/>
  <c r="R28" i="1"/>
  <c r="T28" i="1" s="1"/>
  <c r="R29" i="1"/>
  <c r="T29" i="1" s="1"/>
  <c r="R30" i="1"/>
  <c r="T30" i="1" s="1"/>
  <c r="R31" i="1"/>
  <c r="T31" i="1" s="1"/>
  <c r="R32" i="1"/>
  <c r="R33" i="1"/>
  <c r="T33" i="1" s="1"/>
  <c r="R34" i="1"/>
  <c r="T34" i="1" s="1"/>
  <c r="R35" i="1"/>
  <c r="R36" i="1"/>
  <c r="T36" i="1" s="1"/>
  <c r="R37" i="1"/>
  <c r="T37" i="1" s="1"/>
  <c r="R38" i="1"/>
  <c r="T38" i="1" s="1"/>
  <c r="R39" i="1"/>
  <c r="T39" i="1" s="1"/>
  <c r="R40" i="1"/>
  <c r="R41" i="1"/>
  <c r="T41" i="1" s="1"/>
  <c r="R42" i="1"/>
  <c r="T42" i="1" s="1"/>
  <c r="R43" i="1"/>
  <c r="R44" i="1"/>
  <c r="T44" i="1" s="1"/>
  <c r="R45" i="1"/>
  <c r="T45" i="1" s="1"/>
  <c r="R46" i="1"/>
  <c r="T46" i="1" s="1"/>
  <c r="R47" i="1"/>
  <c r="T47" i="1" s="1"/>
  <c r="R48" i="1"/>
  <c r="R49" i="1"/>
  <c r="T49" i="1" s="1"/>
  <c r="R50" i="1"/>
  <c r="T50" i="1" s="1"/>
  <c r="R51" i="1"/>
  <c r="R52" i="1"/>
  <c r="T52" i="1" s="1"/>
  <c r="R53" i="1"/>
  <c r="T53" i="1" s="1"/>
  <c r="R54" i="1"/>
  <c r="T54" i="1" s="1"/>
  <c r="S2" i="1"/>
  <c r="R2" i="1"/>
  <c r="T9" i="1" l="1"/>
  <c r="T2" i="1"/>
  <c r="T48" i="1"/>
  <c r="T40" i="1"/>
  <c r="T32" i="1"/>
  <c r="T24" i="1"/>
  <c r="T16" i="1"/>
  <c r="T8" i="1"/>
  <c r="T6" i="1"/>
  <c r="T51" i="1"/>
  <c r="T35" i="1"/>
  <c r="T19" i="1"/>
  <c r="T3" i="1"/>
  <c r="T43" i="1"/>
  <c r="T27" i="1"/>
  <c r="T11" i="1"/>
</calcChain>
</file>

<file path=xl/sharedStrings.xml><?xml version="1.0" encoding="utf-8"?>
<sst xmlns="http://schemas.openxmlformats.org/spreadsheetml/2006/main" count="74" uniqueCount="74">
  <si>
    <t>Metabolite</t>
  </si>
  <si>
    <t xml:space="preserve">Cbll-KO 72.3 f </t>
  </si>
  <si>
    <t>Cbll-KO 72.8 f</t>
  </si>
  <si>
    <t>Cbll-KO 74.1 f</t>
  </si>
  <si>
    <t>Cbll-KO 74.2 f</t>
  </si>
  <si>
    <t>Cbll-KO 72.6 m</t>
  </si>
  <si>
    <t>Cbll-KO 75.6 m</t>
  </si>
  <si>
    <t>Cbll-KO 72.18 m</t>
  </si>
  <si>
    <t>Cbll-KO 73.7 m</t>
  </si>
  <si>
    <t>Cbll-WT 1 f</t>
  </si>
  <si>
    <t>Cbll-WT 3 f</t>
  </si>
  <si>
    <t>Cbll-WT 74.3 f</t>
  </si>
  <si>
    <t>Cbll-WT 5 m</t>
  </si>
  <si>
    <t>Cbll-WT 72.7 m</t>
  </si>
  <si>
    <t>Cbll-WT 72.13 m</t>
  </si>
  <si>
    <t>Cbll-WT 72.19 m</t>
  </si>
  <si>
    <t>Cbll-WT 73.4 m</t>
  </si>
  <si>
    <t>Phosphoenolpyruvic acid</t>
  </si>
  <si>
    <t>Pyruvic acid</t>
  </si>
  <si>
    <t>Oxaloacetic acid</t>
  </si>
  <si>
    <t>NAD</t>
  </si>
  <si>
    <t>NADH</t>
  </si>
  <si>
    <t>Chorismic acid</t>
  </si>
  <si>
    <t>Ribose 5-phosphate, D- / Ribulose 5-phosphate, D-</t>
  </si>
  <si>
    <t>Homoserine, L-</t>
  </si>
  <si>
    <t>Aconitic acid, cis-</t>
  </si>
  <si>
    <t>Homocysteine</t>
  </si>
  <si>
    <t>Acetyl coenzyme A</t>
  </si>
  <si>
    <t>Cysteine, L-</t>
  </si>
  <si>
    <t>Sedoheptulose 7-phosphate, D-</t>
  </si>
  <si>
    <t>NADP</t>
  </si>
  <si>
    <t>Phosphoglyceric acid, 2- / Phosphoglyceric acid, 3-</t>
  </si>
  <si>
    <t>Hexose x-phosphate (Fructose 6-phosphate)</t>
  </si>
  <si>
    <t>NADPH</t>
  </si>
  <si>
    <t>Glyceraldehyde 3-phosphate / Dihydroxyacetone phosphate</t>
  </si>
  <si>
    <t>Hexose 1,6-bisphosphate</t>
  </si>
  <si>
    <t>Phosphogluconic acid, 6-</t>
  </si>
  <si>
    <t>Citric acid / Isocitric acid</t>
  </si>
  <si>
    <t>Ketoglutaric acid, 2-</t>
  </si>
  <si>
    <t>Succinic acid</t>
  </si>
  <si>
    <t>Fumaric acid</t>
  </si>
  <si>
    <t>Malic acid, L-</t>
  </si>
  <si>
    <t>Alanine, L-</t>
  </si>
  <si>
    <t>Arginine, L-</t>
  </si>
  <si>
    <t>Asparagine, L-</t>
  </si>
  <si>
    <t>Aspartic acid, L-</t>
  </si>
  <si>
    <t>Glutamic acid, L-</t>
  </si>
  <si>
    <t>Glutamine, L-</t>
  </si>
  <si>
    <t>Glycine, L-</t>
  </si>
  <si>
    <t>Histidine, L-</t>
  </si>
  <si>
    <t>Leucine, L- / Isoleucine, L-</t>
  </si>
  <si>
    <t>Lysine, L-</t>
  </si>
  <si>
    <t>Methionine, L-</t>
  </si>
  <si>
    <t>Phenylalanine, L-</t>
  </si>
  <si>
    <t>Proline, L-</t>
  </si>
  <si>
    <t>Serine, L-</t>
  </si>
  <si>
    <t>Threonine, L-</t>
  </si>
  <si>
    <t>Tryptophan, L-</t>
  </si>
  <si>
    <t>Tyrosine, L-</t>
  </si>
  <si>
    <t>Valine, L-</t>
  </si>
  <si>
    <t>Adenosine triphosphate</t>
  </si>
  <si>
    <t>Adenosine diphosphate</t>
  </si>
  <si>
    <t>Adenosine monophosphate</t>
  </si>
  <si>
    <t>Uridine triphosphate</t>
  </si>
  <si>
    <t>Cytidine triphosphate</t>
  </si>
  <si>
    <t>Guanosine triphosphate</t>
  </si>
  <si>
    <t>Hexose</t>
  </si>
  <si>
    <t>Lactic acid, L-</t>
  </si>
  <si>
    <t>Glyoxylic acid</t>
  </si>
  <si>
    <t>Bisphosphoglyceric acid, 1,3-</t>
  </si>
  <si>
    <t>AVERAGE KO</t>
  </si>
  <si>
    <t>AVERAGE WT</t>
  </si>
  <si>
    <t>FC</t>
  </si>
  <si>
    <t>t-TEST p-value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</si>
</sst>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rgb="FF000000"/>
      <name val="Calibri"/>
      <family val="2"/>
      <scheme val="minor"/>
    </font>
    <font>
      <sz val="11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535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/>
    <xf numFmtId="164" fontId="0" fillId="0" borderId="0" xfId="0" applyNumberFormat="1"/>
    <xf numFmtId="2" fontId="0" fillId="0" borderId="0" xfId="0" applyNumberFormat="1"/>
    <xf numFmtId="164" fontId="0" fillId="0" borderId="0" xfId="0" applyNumberFormat="1" applyAlignment="1">
      <alignment horizontal="center"/>
    </xf>
    <xf numFmtId="0" fontId="0" fillId="3" borderId="0" xfId="0" applyFill="1"/>
    <xf numFmtId="0" fontId="0" fillId="4" borderId="0" xfId="0" applyFill="1"/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535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filterMode="1"/>
  <dimension ref="A1:U54"/>
  <sheetViews>
    <sheetView tabSelected="1" workbookViewId="0">
      <selection activeCell="E69" sqref="E69"/>
    </sheetView>
  </sheetViews>
  <sheetFormatPr baseColWidth="10" defaultColWidth="9.1640625" defaultRowHeight="15" x14ac:dyDescent="0.2"/>
  <cols>
    <col min="1" max="1" width="15.5" customWidth="1"/>
    <col min="18" max="19" width="12.5" style="3" customWidth="1"/>
    <col min="20" max="20" width="9.1640625" style="2"/>
    <col min="21" max="21" width="13" customWidth="1"/>
  </cols>
  <sheetData>
    <row r="1" spans="1:21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s="3" t="s">
        <v>70</v>
      </c>
      <c r="S1" s="3" t="s">
        <v>71</v>
      </c>
      <c r="T1" s="4" t="s">
        <v>72</v>
      </c>
      <c r="U1" t="s">
        <v>73</v>
      </c>
    </row>
    <row r="2" spans="1:21" hidden="1" x14ac:dyDescent="0.2">
      <c r="A2" t="s">
        <v>17</v>
      </c>
      <c r="B2">
        <v>1050762</v>
      </c>
      <c r="C2">
        <v>642166</v>
      </c>
      <c r="D2">
        <v>907162</v>
      </c>
      <c r="E2">
        <v>850578</v>
      </c>
      <c r="F2">
        <v>799494</v>
      </c>
      <c r="G2">
        <v>662592</v>
      </c>
      <c r="H2">
        <v>625321</v>
      </c>
      <c r="I2">
        <v>722378</v>
      </c>
      <c r="J2">
        <v>1209316</v>
      </c>
      <c r="K2">
        <v>1083383</v>
      </c>
      <c r="L2">
        <v>891456</v>
      </c>
      <c r="M2">
        <v>856209</v>
      </c>
      <c r="N2">
        <v>726163</v>
      </c>
      <c r="O2">
        <v>729215</v>
      </c>
      <c r="P2">
        <v>703293</v>
      </c>
      <c r="Q2">
        <v>748143</v>
      </c>
      <c r="R2" s="3">
        <f>AVERAGE(B2:I2)</f>
        <v>782556.625</v>
      </c>
      <c r="S2" s="3">
        <f>AVERAGE(J2:Q2)</f>
        <v>868397.25</v>
      </c>
      <c r="T2" s="2">
        <f>R2/S2</f>
        <v>0.90115051032232085</v>
      </c>
      <c r="U2">
        <f>_xlfn.T.TEST(B2:I2,J2:Q2,2,3)</f>
        <v>0.32743818746485609</v>
      </c>
    </row>
    <row r="3" spans="1:21" hidden="1" x14ac:dyDescent="0.2">
      <c r="A3" t="s">
        <v>18</v>
      </c>
      <c r="B3">
        <v>7791</v>
      </c>
      <c r="C3">
        <v>7450</v>
      </c>
      <c r="D3">
        <v>5706</v>
      </c>
      <c r="E3">
        <v>5730</v>
      </c>
      <c r="F3">
        <v>4031</v>
      </c>
      <c r="G3">
        <v>6761</v>
      </c>
      <c r="H3">
        <v>4753</v>
      </c>
      <c r="I3">
        <v>6484</v>
      </c>
      <c r="J3">
        <v>6990</v>
      </c>
      <c r="K3">
        <v>6240</v>
      </c>
      <c r="L3">
        <v>8201</v>
      </c>
      <c r="M3">
        <v>5010</v>
      </c>
      <c r="N3">
        <v>5885</v>
      </c>
      <c r="O3">
        <v>4482</v>
      </c>
      <c r="P3">
        <v>4581</v>
      </c>
      <c r="Q3">
        <v>6955</v>
      </c>
      <c r="R3" s="3">
        <f t="shared" ref="R3:R54" si="0">AVERAGE(B3:I3)</f>
        <v>6088.25</v>
      </c>
      <c r="S3" s="3">
        <f t="shared" ref="S3:S54" si="1">AVERAGE(J3:Q3)</f>
        <v>6043</v>
      </c>
      <c r="T3" s="2">
        <f t="shared" ref="T3:T54" si="2">R3/S3</f>
        <v>1.0074880026476916</v>
      </c>
      <c r="U3">
        <f t="shared" ref="U3:U54" si="3">_xlfn.T.TEST(B3:I3,J3:Q3,2,3)</f>
        <v>0.94558004087215097</v>
      </c>
    </row>
    <row r="4" spans="1:21" hidden="1" x14ac:dyDescent="0.2">
      <c r="A4" t="s">
        <v>19</v>
      </c>
      <c r="B4">
        <v>30025</v>
      </c>
      <c r="C4">
        <v>39887</v>
      </c>
      <c r="D4">
        <v>46552</v>
      </c>
      <c r="E4">
        <v>32113</v>
      </c>
      <c r="F4">
        <v>34014</v>
      </c>
      <c r="G4">
        <v>38027</v>
      </c>
      <c r="H4">
        <v>34363</v>
      </c>
      <c r="I4">
        <v>49120</v>
      </c>
      <c r="J4">
        <v>40446</v>
      </c>
      <c r="K4">
        <v>41562</v>
      </c>
      <c r="L4">
        <v>32716</v>
      </c>
      <c r="M4">
        <v>40471</v>
      </c>
      <c r="N4">
        <v>36880</v>
      </c>
      <c r="O4">
        <v>35004</v>
      </c>
      <c r="P4">
        <v>33596</v>
      </c>
      <c r="Q4">
        <v>42858</v>
      </c>
      <c r="R4" s="3">
        <f t="shared" si="0"/>
        <v>38012.625</v>
      </c>
      <c r="S4" s="3">
        <f t="shared" si="1"/>
        <v>37941.625</v>
      </c>
      <c r="T4" s="2">
        <f t="shared" si="2"/>
        <v>1.0018712957075508</v>
      </c>
      <c r="U4">
        <f t="shared" si="3"/>
        <v>0.98009718917315169</v>
      </c>
    </row>
    <row r="5" spans="1:21" hidden="1" x14ac:dyDescent="0.2">
      <c r="A5" t="s">
        <v>20</v>
      </c>
      <c r="B5">
        <v>40612</v>
      </c>
      <c r="C5">
        <v>42815</v>
      </c>
      <c r="D5">
        <v>49426</v>
      </c>
      <c r="E5">
        <v>40726</v>
      </c>
      <c r="F5">
        <v>36339</v>
      </c>
      <c r="G5">
        <v>30958</v>
      </c>
      <c r="H5">
        <v>31354</v>
      </c>
      <c r="I5">
        <v>40528</v>
      </c>
      <c r="J5">
        <v>46674</v>
      </c>
      <c r="K5">
        <v>50984</v>
      </c>
      <c r="L5">
        <v>44227</v>
      </c>
      <c r="M5">
        <v>46395</v>
      </c>
      <c r="N5">
        <v>42033</v>
      </c>
      <c r="O5">
        <v>27259</v>
      </c>
      <c r="P5">
        <v>35915</v>
      </c>
      <c r="Q5">
        <v>22994</v>
      </c>
      <c r="R5" s="3">
        <f t="shared" si="0"/>
        <v>39094.75</v>
      </c>
      <c r="S5" s="3">
        <f t="shared" si="1"/>
        <v>39560.125</v>
      </c>
      <c r="T5" s="2">
        <f t="shared" si="2"/>
        <v>0.98823626062860015</v>
      </c>
      <c r="U5">
        <f t="shared" si="3"/>
        <v>0.9122479836974513</v>
      </c>
    </row>
    <row r="6" spans="1:21" hidden="1" x14ac:dyDescent="0.2">
      <c r="A6" t="s">
        <v>21</v>
      </c>
      <c r="B6">
        <v>155552</v>
      </c>
      <c r="C6">
        <v>174120</v>
      </c>
      <c r="D6">
        <v>146109</v>
      </c>
      <c r="E6">
        <v>176123</v>
      </c>
      <c r="F6">
        <v>148118</v>
      </c>
      <c r="G6">
        <v>138181</v>
      </c>
      <c r="H6">
        <v>144217</v>
      </c>
      <c r="I6">
        <v>143475</v>
      </c>
      <c r="J6">
        <v>127385</v>
      </c>
      <c r="K6">
        <v>133415</v>
      </c>
      <c r="L6">
        <v>187470</v>
      </c>
      <c r="M6">
        <v>150582</v>
      </c>
      <c r="N6">
        <v>144741</v>
      </c>
      <c r="O6">
        <v>109634</v>
      </c>
      <c r="P6">
        <v>93851</v>
      </c>
      <c r="Q6">
        <v>127557</v>
      </c>
      <c r="R6" s="3">
        <f t="shared" si="0"/>
        <v>153236.875</v>
      </c>
      <c r="S6" s="3">
        <f t="shared" si="1"/>
        <v>134329.375</v>
      </c>
      <c r="T6" s="2">
        <f t="shared" si="2"/>
        <v>1.1407547678979375</v>
      </c>
      <c r="U6">
        <f t="shared" si="3"/>
        <v>0.12011169615449874</v>
      </c>
    </row>
    <row r="7" spans="1:21" hidden="1" x14ac:dyDescent="0.2">
      <c r="A7" t="s">
        <v>22</v>
      </c>
      <c r="B7">
        <v>54908</v>
      </c>
      <c r="C7">
        <v>48022</v>
      </c>
      <c r="D7">
        <v>45777</v>
      </c>
      <c r="E7">
        <v>57180</v>
      </c>
      <c r="F7">
        <v>78307</v>
      </c>
      <c r="G7">
        <v>74998</v>
      </c>
      <c r="H7">
        <v>87106</v>
      </c>
      <c r="I7">
        <v>49994</v>
      </c>
      <c r="J7">
        <v>53528</v>
      </c>
      <c r="K7">
        <v>54664</v>
      </c>
      <c r="L7">
        <v>45593</v>
      </c>
      <c r="M7">
        <v>52045</v>
      </c>
      <c r="N7">
        <v>95110</v>
      </c>
      <c r="O7">
        <v>77469</v>
      </c>
      <c r="P7">
        <v>94703</v>
      </c>
      <c r="Q7">
        <v>62760</v>
      </c>
      <c r="R7" s="3">
        <f t="shared" si="0"/>
        <v>62036.5</v>
      </c>
      <c r="S7" s="3">
        <f t="shared" si="1"/>
        <v>66984</v>
      </c>
      <c r="T7" s="2">
        <f t="shared" si="2"/>
        <v>0.92613907798877348</v>
      </c>
      <c r="U7">
        <f t="shared" si="3"/>
        <v>0.58772637135395256</v>
      </c>
    </row>
    <row r="8" spans="1:21" hidden="1" x14ac:dyDescent="0.2">
      <c r="A8" t="s">
        <v>23</v>
      </c>
      <c r="B8">
        <v>344072</v>
      </c>
      <c r="C8">
        <v>407799</v>
      </c>
      <c r="D8">
        <v>345516</v>
      </c>
      <c r="E8">
        <v>361383</v>
      </c>
      <c r="F8">
        <v>283736</v>
      </c>
      <c r="G8">
        <v>288165</v>
      </c>
      <c r="H8">
        <v>311049</v>
      </c>
      <c r="I8">
        <v>437168</v>
      </c>
      <c r="J8">
        <v>397609</v>
      </c>
      <c r="K8">
        <v>346024</v>
      </c>
      <c r="L8">
        <v>375945</v>
      </c>
      <c r="M8">
        <v>386522</v>
      </c>
      <c r="N8">
        <v>323722</v>
      </c>
      <c r="O8">
        <v>319722</v>
      </c>
      <c r="P8">
        <v>306367</v>
      </c>
      <c r="Q8">
        <v>452105</v>
      </c>
      <c r="R8" s="3">
        <f t="shared" si="0"/>
        <v>347361</v>
      </c>
      <c r="S8" s="3">
        <f t="shared" si="1"/>
        <v>363502</v>
      </c>
      <c r="T8" s="2">
        <f t="shared" si="2"/>
        <v>0.95559584266386433</v>
      </c>
      <c r="U8">
        <f t="shared" si="3"/>
        <v>0.54329406831389426</v>
      </c>
    </row>
    <row r="9" spans="1:21" hidden="1" x14ac:dyDescent="0.2">
      <c r="A9" t="s">
        <v>24</v>
      </c>
      <c r="B9">
        <v>1729385</v>
      </c>
      <c r="C9">
        <v>1793924</v>
      </c>
      <c r="D9">
        <v>2040358</v>
      </c>
      <c r="E9">
        <v>2180504</v>
      </c>
      <c r="F9">
        <v>1724366</v>
      </c>
      <c r="G9">
        <v>1908819</v>
      </c>
      <c r="H9">
        <v>1769352</v>
      </c>
      <c r="I9">
        <v>2272255</v>
      </c>
      <c r="J9">
        <v>1997861</v>
      </c>
      <c r="K9">
        <v>2104036</v>
      </c>
      <c r="L9">
        <v>1687076</v>
      </c>
      <c r="M9">
        <v>2124586</v>
      </c>
      <c r="N9">
        <v>1644645</v>
      </c>
      <c r="O9">
        <v>1621749</v>
      </c>
      <c r="P9">
        <v>1835774</v>
      </c>
      <c r="Q9">
        <v>1754617</v>
      </c>
      <c r="R9" s="3">
        <f t="shared" si="0"/>
        <v>1927370.375</v>
      </c>
      <c r="S9" s="3">
        <f t="shared" si="1"/>
        <v>1846293</v>
      </c>
      <c r="T9" s="2">
        <f t="shared" si="2"/>
        <v>1.0439136014706225</v>
      </c>
      <c r="U9">
        <f t="shared" si="3"/>
        <v>0.45061483042261696</v>
      </c>
    </row>
    <row r="10" spans="1:21" hidden="1" x14ac:dyDescent="0.2">
      <c r="A10" t="s">
        <v>25</v>
      </c>
      <c r="B10">
        <v>539029</v>
      </c>
      <c r="C10">
        <v>538066</v>
      </c>
      <c r="D10">
        <v>581623</v>
      </c>
      <c r="E10">
        <v>567590</v>
      </c>
      <c r="F10">
        <v>478306</v>
      </c>
      <c r="G10">
        <v>485364</v>
      </c>
      <c r="H10">
        <v>450980</v>
      </c>
      <c r="I10">
        <v>617804</v>
      </c>
      <c r="J10">
        <v>471107</v>
      </c>
      <c r="K10">
        <v>490750</v>
      </c>
      <c r="L10">
        <v>487960</v>
      </c>
      <c r="M10">
        <v>542031</v>
      </c>
      <c r="N10">
        <v>451418</v>
      </c>
      <c r="O10">
        <v>439343</v>
      </c>
      <c r="P10">
        <v>437467</v>
      </c>
      <c r="Q10">
        <v>597633</v>
      </c>
      <c r="R10" s="3">
        <f t="shared" si="0"/>
        <v>532345.25</v>
      </c>
      <c r="S10" s="3">
        <f t="shared" si="1"/>
        <v>489713.625</v>
      </c>
      <c r="T10" s="2">
        <f t="shared" si="2"/>
        <v>1.0870541941731762</v>
      </c>
      <c r="U10">
        <f t="shared" si="3"/>
        <v>0.15171107353311095</v>
      </c>
    </row>
    <row r="11" spans="1:21" hidden="1" x14ac:dyDescent="0.2">
      <c r="A11" t="s">
        <v>26</v>
      </c>
      <c r="B11">
        <v>37402</v>
      </c>
      <c r="C11">
        <v>43088</v>
      </c>
      <c r="D11">
        <v>52159</v>
      </c>
      <c r="E11">
        <v>47452</v>
      </c>
      <c r="F11">
        <v>41674</v>
      </c>
      <c r="G11">
        <v>33903</v>
      </c>
      <c r="H11">
        <v>39400</v>
      </c>
      <c r="I11">
        <v>43429</v>
      </c>
      <c r="J11">
        <v>42651</v>
      </c>
      <c r="K11">
        <v>46456</v>
      </c>
      <c r="L11">
        <v>47134</v>
      </c>
      <c r="M11">
        <v>45503</v>
      </c>
      <c r="N11">
        <v>47967</v>
      </c>
      <c r="O11">
        <v>46081</v>
      </c>
      <c r="P11">
        <v>45818</v>
      </c>
      <c r="Q11">
        <v>53349</v>
      </c>
      <c r="R11" s="3">
        <f t="shared" si="0"/>
        <v>42313.375</v>
      </c>
      <c r="S11" s="3">
        <f t="shared" si="1"/>
        <v>46869.875</v>
      </c>
      <c r="T11" s="2">
        <f t="shared" si="2"/>
        <v>0.90278403772145754</v>
      </c>
      <c r="U11">
        <f t="shared" si="3"/>
        <v>7.2899070657466952E-2</v>
      </c>
    </row>
    <row r="12" spans="1:21" x14ac:dyDescent="0.2">
      <c r="A12" s="5" t="s">
        <v>27</v>
      </c>
      <c r="B12">
        <v>6302</v>
      </c>
      <c r="C12">
        <v>13152</v>
      </c>
      <c r="D12">
        <v>9466</v>
      </c>
      <c r="E12">
        <v>11478</v>
      </c>
      <c r="F12">
        <v>5881</v>
      </c>
      <c r="G12">
        <v>8637</v>
      </c>
      <c r="H12">
        <v>7624</v>
      </c>
      <c r="I12">
        <v>4811</v>
      </c>
      <c r="J12">
        <v>13616</v>
      </c>
      <c r="K12">
        <v>11740</v>
      </c>
      <c r="L12">
        <v>17889</v>
      </c>
      <c r="M12">
        <v>16423</v>
      </c>
      <c r="N12">
        <v>10518</v>
      </c>
      <c r="O12">
        <v>8799</v>
      </c>
      <c r="P12">
        <v>6417</v>
      </c>
      <c r="Q12">
        <v>13770</v>
      </c>
      <c r="R12" s="3">
        <f t="shared" si="0"/>
        <v>8418.875</v>
      </c>
      <c r="S12" s="3">
        <f t="shared" si="1"/>
        <v>12396.5</v>
      </c>
      <c r="T12" s="2">
        <f t="shared" si="2"/>
        <v>0.67913322308716173</v>
      </c>
      <c r="U12">
        <f t="shared" si="3"/>
        <v>3.4995827523278948E-2</v>
      </c>
    </row>
    <row r="13" spans="1:21" hidden="1" x14ac:dyDescent="0.2">
      <c r="A13" t="s">
        <v>28</v>
      </c>
      <c r="B13">
        <v>14621</v>
      </c>
      <c r="C13">
        <v>27410</v>
      </c>
      <c r="D13">
        <v>21340</v>
      </c>
      <c r="E13">
        <v>21509</v>
      </c>
      <c r="F13">
        <v>27788</v>
      </c>
      <c r="G13">
        <v>20748</v>
      </c>
      <c r="H13">
        <v>28642</v>
      </c>
      <c r="I13">
        <v>23120</v>
      </c>
      <c r="J13">
        <v>18510</v>
      </c>
      <c r="K13">
        <v>24861</v>
      </c>
      <c r="L13">
        <v>21470</v>
      </c>
      <c r="M13">
        <v>18708</v>
      </c>
      <c r="N13">
        <v>31424</v>
      </c>
      <c r="O13">
        <v>22011</v>
      </c>
      <c r="P13">
        <v>25079</v>
      </c>
      <c r="Q13">
        <v>29771</v>
      </c>
      <c r="R13" s="3">
        <f t="shared" si="0"/>
        <v>23147.25</v>
      </c>
      <c r="S13" s="3">
        <f t="shared" si="1"/>
        <v>23979.25</v>
      </c>
      <c r="T13" s="2">
        <f t="shared" si="2"/>
        <v>0.96530333517520361</v>
      </c>
      <c r="U13">
        <f t="shared" si="3"/>
        <v>0.7301925247206642</v>
      </c>
    </row>
    <row r="14" spans="1:21" hidden="1" x14ac:dyDescent="0.2">
      <c r="A14" t="s">
        <v>29</v>
      </c>
      <c r="B14">
        <v>36615</v>
      </c>
      <c r="C14">
        <v>37612</v>
      </c>
      <c r="D14">
        <v>41704</v>
      </c>
      <c r="E14">
        <v>40528</v>
      </c>
      <c r="F14">
        <v>41152</v>
      </c>
      <c r="G14">
        <v>39504</v>
      </c>
      <c r="H14">
        <v>39765</v>
      </c>
      <c r="I14">
        <v>47493</v>
      </c>
      <c r="J14">
        <v>43902</v>
      </c>
      <c r="K14">
        <v>36659</v>
      </c>
      <c r="L14">
        <v>37878</v>
      </c>
      <c r="M14">
        <v>36999</v>
      </c>
      <c r="N14">
        <v>37499</v>
      </c>
      <c r="O14">
        <v>37880</v>
      </c>
      <c r="P14">
        <v>34502</v>
      </c>
      <c r="Q14">
        <v>46618</v>
      </c>
      <c r="R14" s="3">
        <f t="shared" si="0"/>
        <v>40546.625</v>
      </c>
      <c r="S14" s="3">
        <f t="shared" si="1"/>
        <v>38992.125</v>
      </c>
      <c r="T14" s="2">
        <f t="shared" si="2"/>
        <v>1.0398670244312154</v>
      </c>
      <c r="U14">
        <f t="shared" si="3"/>
        <v>0.4162269146004155</v>
      </c>
    </row>
    <row r="15" spans="1:21" hidden="1" x14ac:dyDescent="0.2">
      <c r="A15" t="s">
        <v>30</v>
      </c>
      <c r="B15">
        <v>24096</v>
      </c>
      <c r="C15">
        <v>21964</v>
      </c>
      <c r="D15">
        <v>28371</v>
      </c>
      <c r="E15">
        <v>29501</v>
      </c>
      <c r="F15">
        <v>25858</v>
      </c>
      <c r="G15">
        <v>15811</v>
      </c>
      <c r="H15">
        <v>21663</v>
      </c>
      <c r="I15">
        <v>19828</v>
      </c>
      <c r="J15">
        <v>33732</v>
      </c>
      <c r="K15">
        <v>22845</v>
      </c>
      <c r="L15">
        <v>40807</v>
      </c>
      <c r="M15">
        <v>24674</v>
      </c>
      <c r="N15">
        <v>22086</v>
      </c>
      <c r="O15">
        <v>14720</v>
      </c>
      <c r="P15">
        <v>13796</v>
      </c>
      <c r="Q15">
        <v>25607</v>
      </c>
      <c r="R15" s="3">
        <f t="shared" si="0"/>
        <v>23386.5</v>
      </c>
      <c r="S15" s="3">
        <f t="shared" si="1"/>
        <v>24783.375</v>
      </c>
      <c r="T15" s="2">
        <f t="shared" si="2"/>
        <v>0.94363661123636311</v>
      </c>
      <c r="U15">
        <f t="shared" si="3"/>
        <v>0.70368934212198853</v>
      </c>
    </row>
    <row r="16" spans="1:21" hidden="1" x14ac:dyDescent="0.2">
      <c r="A16" t="s">
        <v>31</v>
      </c>
      <c r="B16">
        <v>551127</v>
      </c>
      <c r="C16">
        <v>402489</v>
      </c>
      <c r="D16">
        <v>484602</v>
      </c>
      <c r="E16">
        <v>487151</v>
      </c>
      <c r="F16">
        <v>545979</v>
      </c>
      <c r="G16">
        <v>417745</v>
      </c>
      <c r="H16">
        <v>421735</v>
      </c>
      <c r="I16">
        <v>459453</v>
      </c>
      <c r="J16">
        <v>579913</v>
      </c>
      <c r="K16">
        <v>560698</v>
      </c>
      <c r="L16">
        <v>528016</v>
      </c>
      <c r="M16">
        <v>470109</v>
      </c>
      <c r="N16">
        <v>480834</v>
      </c>
      <c r="O16">
        <v>478259</v>
      </c>
      <c r="P16">
        <v>397155</v>
      </c>
      <c r="Q16">
        <v>612094</v>
      </c>
      <c r="R16" s="3">
        <f t="shared" si="0"/>
        <v>471285.125</v>
      </c>
      <c r="S16" s="3">
        <f t="shared" si="1"/>
        <v>513384.75</v>
      </c>
      <c r="T16" s="2">
        <f t="shared" si="2"/>
        <v>0.91799595722311578</v>
      </c>
      <c r="U16">
        <f t="shared" si="3"/>
        <v>0.20856084188568882</v>
      </c>
    </row>
    <row r="17" spans="1:21" hidden="1" x14ac:dyDescent="0.2">
      <c r="A17" t="s">
        <v>32</v>
      </c>
      <c r="B17">
        <v>181067</v>
      </c>
      <c r="C17">
        <v>184197</v>
      </c>
      <c r="D17">
        <v>184741</v>
      </c>
      <c r="E17">
        <v>198426</v>
      </c>
      <c r="F17">
        <v>224538</v>
      </c>
      <c r="G17">
        <v>186720</v>
      </c>
      <c r="H17">
        <v>191043</v>
      </c>
      <c r="I17">
        <v>162174</v>
      </c>
      <c r="J17">
        <v>198319</v>
      </c>
      <c r="K17">
        <v>180686</v>
      </c>
      <c r="L17">
        <v>233210</v>
      </c>
      <c r="M17">
        <v>170604</v>
      </c>
      <c r="N17">
        <v>251513</v>
      </c>
      <c r="O17">
        <v>237686</v>
      </c>
      <c r="P17">
        <v>180699</v>
      </c>
      <c r="Q17">
        <v>215118</v>
      </c>
      <c r="R17" s="3">
        <f t="shared" si="0"/>
        <v>189113.25</v>
      </c>
      <c r="S17" s="3">
        <f t="shared" si="1"/>
        <v>208479.375</v>
      </c>
      <c r="T17" s="2">
        <f t="shared" si="2"/>
        <v>0.90710771749003949</v>
      </c>
      <c r="U17">
        <f t="shared" si="3"/>
        <v>0.14635273070583485</v>
      </c>
    </row>
    <row r="18" spans="1:21" hidden="1" x14ac:dyDescent="0.2">
      <c r="A18" t="s">
        <v>33</v>
      </c>
      <c r="B18" s="1">
        <v>0</v>
      </c>
      <c r="C18" s="1">
        <v>0</v>
      </c>
      <c r="D18" s="1">
        <v>0</v>
      </c>
      <c r="E18">
        <v>242</v>
      </c>
      <c r="F18" s="1">
        <v>0</v>
      </c>
      <c r="G18" s="1">
        <v>0</v>
      </c>
      <c r="H18" s="1">
        <v>0</v>
      </c>
      <c r="I18" s="1">
        <v>0</v>
      </c>
      <c r="J18" s="1">
        <v>0</v>
      </c>
      <c r="K18" s="1">
        <v>0</v>
      </c>
      <c r="L18" s="1">
        <v>0</v>
      </c>
      <c r="M18" s="1">
        <v>0</v>
      </c>
      <c r="N18" s="1">
        <v>0</v>
      </c>
      <c r="O18">
        <v>242</v>
      </c>
      <c r="P18" s="1">
        <v>0</v>
      </c>
      <c r="Q18" s="1">
        <v>0</v>
      </c>
      <c r="R18" s="3">
        <f t="shared" si="0"/>
        <v>30.25</v>
      </c>
      <c r="S18" s="3">
        <f t="shared" si="1"/>
        <v>30.25</v>
      </c>
      <c r="T18" s="2">
        <f t="shared" si="2"/>
        <v>1</v>
      </c>
      <c r="U18">
        <f t="shared" si="3"/>
        <v>1</v>
      </c>
    </row>
    <row r="19" spans="1:21" hidden="1" x14ac:dyDescent="0.2">
      <c r="A19" t="s">
        <v>34</v>
      </c>
      <c r="B19">
        <v>473407</v>
      </c>
      <c r="C19">
        <v>452371</v>
      </c>
      <c r="D19">
        <v>435385</v>
      </c>
      <c r="E19">
        <v>520844</v>
      </c>
      <c r="F19">
        <v>598346</v>
      </c>
      <c r="G19">
        <v>492515</v>
      </c>
      <c r="H19">
        <v>524869</v>
      </c>
      <c r="I19">
        <v>366700</v>
      </c>
      <c r="J19">
        <v>517324</v>
      </c>
      <c r="K19">
        <v>430076</v>
      </c>
      <c r="L19">
        <v>601995</v>
      </c>
      <c r="M19">
        <v>445055</v>
      </c>
      <c r="N19">
        <v>586440</v>
      </c>
      <c r="O19">
        <v>575170</v>
      </c>
      <c r="P19">
        <v>497721</v>
      </c>
      <c r="Q19">
        <v>621950</v>
      </c>
      <c r="R19" s="3">
        <f t="shared" si="0"/>
        <v>483054.625</v>
      </c>
      <c r="S19" s="3">
        <f t="shared" si="1"/>
        <v>534466.375</v>
      </c>
      <c r="T19" s="2">
        <f t="shared" si="2"/>
        <v>0.90380732557777843</v>
      </c>
      <c r="U19">
        <f t="shared" si="3"/>
        <v>0.16946149315863962</v>
      </c>
    </row>
    <row r="20" spans="1:21" hidden="1" x14ac:dyDescent="0.2">
      <c r="A20" t="s">
        <v>35</v>
      </c>
      <c r="B20">
        <v>77685</v>
      </c>
      <c r="C20">
        <v>48568</v>
      </c>
      <c r="D20">
        <v>66499</v>
      </c>
      <c r="E20">
        <v>79151</v>
      </c>
      <c r="F20">
        <v>109312</v>
      </c>
      <c r="G20">
        <v>60883</v>
      </c>
      <c r="H20">
        <v>75902</v>
      </c>
      <c r="I20">
        <v>44797</v>
      </c>
      <c r="J20">
        <v>77527</v>
      </c>
      <c r="K20">
        <v>58545</v>
      </c>
      <c r="L20">
        <v>99167</v>
      </c>
      <c r="M20">
        <v>44807</v>
      </c>
      <c r="N20">
        <v>95815</v>
      </c>
      <c r="O20">
        <v>102007</v>
      </c>
      <c r="P20">
        <v>74156</v>
      </c>
      <c r="Q20">
        <v>116166</v>
      </c>
      <c r="R20" s="3">
        <f t="shared" si="0"/>
        <v>70349.625</v>
      </c>
      <c r="S20" s="3">
        <f t="shared" si="1"/>
        <v>83523.75</v>
      </c>
      <c r="T20" s="2">
        <f t="shared" si="2"/>
        <v>0.84227091096843709</v>
      </c>
      <c r="U20">
        <f t="shared" si="3"/>
        <v>0.25757058907030378</v>
      </c>
    </row>
    <row r="21" spans="1:21" hidden="1" x14ac:dyDescent="0.2">
      <c r="A21" t="s">
        <v>36</v>
      </c>
      <c r="B21">
        <v>39374</v>
      </c>
      <c r="C21">
        <v>37834</v>
      </c>
      <c r="D21">
        <v>35429</v>
      </c>
      <c r="E21">
        <v>39323</v>
      </c>
      <c r="F21">
        <v>41440</v>
      </c>
      <c r="G21">
        <v>34211</v>
      </c>
      <c r="H21">
        <v>43130</v>
      </c>
      <c r="I21">
        <v>33467</v>
      </c>
      <c r="J21">
        <v>54022</v>
      </c>
      <c r="K21">
        <v>31529</v>
      </c>
      <c r="L21">
        <v>46721</v>
      </c>
      <c r="M21">
        <v>46004</v>
      </c>
      <c r="N21">
        <v>49415</v>
      </c>
      <c r="O21">
        <v>39875</v>
      </c>
      <c r="P21">
        <v>30661</v>
      </c>
      <c r="Q21">
        <v>44519</v>
      </c>
      <c r="R21" s="3">
        <f t="shared" si="0"/>
        <v>38026</v>
      </c>
      <c r="S21" s="3">
        <f t="shared" si="1"/>
        <v>42843.25</v>
      </c>
      <c r="T21" s="2">
        <f t="shared" si="2"/>
        <v>0.88756105104071237</v>
      </c>
      <c r="U21">
        <f t="shared" si="3"/>
        <v>0.16225966507821568</v>
      </c>
    </row>
    <row r="22" spans="1:21" hidden="1" x14ac:dyDescent="0.2">
      <c r="A22" t="s">
        <v>37</v>
      </c>
      <c r="B22">
        <v>14502048</v>
      </c>
      <c r="C22">
        <v>13951560</v>
      </c>
      <c r="D22">
        <v>14349966</v>
      </c>
      <c r="E22">
        <v>13764024</v>
      </c>
      <c r="F22">
        <v>12290350</v>
      </c>
      <c r="G22">
        <v>11491553</v>
      </c>
      <c r="H22">
        <v>11341254</v>
      </c>
      <c r="I22">
        <v>14722836</v>
      </c>
      <c r="J22">
        <v>11840140</v>
      </c>
      <c r="K22">
        <v>11485920</v>
      </c>
      <c r="L22">
        <v>12710569</v>
      </c>
      <c r="M22">
        <v>12899520</v>
      </c>
      <c r="N22">
        <v>10643140</v>
      </c>
      <c r="O22">
        <v>10982663</v>
      </c>
      <c r="P22">
        <v>9737568</v>
      </c>
      <c r="Q22">
        <v>14390579</v>
      </c>
      <c r="R22" s="3">
        <f t="shared" si="0"/>
        <v>13301698.875</v>
      </c>
      <c r="S22" s="3">
        <f t="shared" si="1"/>
        <v>11836262.375</v>
      </c>
      <c r="T22" s="2">
        <f t="shared" si="2"/>
        <v>1.1238090584317586</v>
      </c>
      <c r="U22">
        <f t="shared" si="3"/>
        <v>5.8952534356857246E-2</v>
      </c>
    </row>
    <row r="23" spans="1:21" hidden="1" x14ac:dyDescent="0.2">
      <c r="A23" t="s">
        <v>38</v>
      </c>
      <c r="B23">
        <v>3257373</v>
      </c>
      <c r="C23">
        <v>3553019</v>
      </c>
      <c r="D23">
        <v>3341163</v>
      </c>
      <c r="E23">
        <v>3323296</v>
      </c>
      <c r="F23">
        <v>5839071</v>
      </c>
      <c r="G23">
        <v>5167618</v>
      </c>
      <c r="H23">
        <v>5897742</v>
      </c>
      <c r="I23">
        <v>3167922</v>
      </c>
      <c r="J23">
        <v>3376079</v>
      </c>
      <c r="K23">
        <v>3414812</v>
      </c>
      <c r="L23">
        <v>3504073</v>
      </c>
      <c r="M23">
        <v>3328948</v>
      </c>
      <c r="N23">
        <v>5169346</v>
      </c>
      <c r="O23">
        <v>5485981</v>
      </c>
      <c r="P23">
        <v>6067138</v>
      </c>
      <c r="Q23">
        <v>3623601</v>
      </c>
      <c r="R23" s="3">
        <f t="shared" si="0"/>
        <v>4193400.5</v>
      </c>
      <c r="S23" s="3">
        <f t="shared" si="1"/>
        <v>4246247.25</v>
      </c>
      <c r="T23" s="2">
        <f t="shared" si="2"/>
        <v>0.98755448119513056</v>
      </c>
      <c r="U23">
        <f t="shared" si="3"/>
        <v>0.92958445110669941</v>
      </c>
    </row>
    <row r="24" spans="1:21" x14ac:dyDescent="0.2">
      <c r="A24" s="6" t="s">
        <v>39</v>
      </c>
      <c r="B24">
        <v>705078</v>
      </c>
      <c r="C24">
        <v>700019</v>
      </c>
      <c r="D24">
        <v>673996</v>
      </c>
      <c r="E24">
        <v>756007</v>
      </c>
      <c r="F24">
        <v>510453</v>
      </c>
      <c r="G24">
        <v>614191</v>
      </c>
      <c r="H24">
        <v>574617</v>
      </c>
      <c r="I24">
        <v>734952</v>
      </c>
      <c r="J24">
        <v>617586</v>
      </c>
      <c r="K24">
        <v>639839</v>
      </c>
      <c r="L24">
        <v>576774</v>
      </c>
      <c r="M24">
        <v>598603</v>
      </c>
      <c r="N24">
        <v>479279</v>
      </c>
      <c r="O24">
        <v>457981</v>
      </c>
      <c r="P24">
        <v>517622</v>
      </c>
      <c r="Q24">
        <v>496612</v>
      </c>
      <c r="R24" s="3">
        <f t="shared" si="0"/>
        <v>658664.125</v>
      </c>
      <c r="S24" s="3">
        <f t="shared" si="1"/>
        <v>548037</v>
      </c>
      <c r="T24" s="2">
        <f t="shared" si="2"/>
        <v>1.2018606864135086</v>
      </c>
      <c r="U24">
        <f t="shared" si="3"/>
        <v>1.2903108768965105E-2</v>
      </c>
    </row>
    <row r="25" spans="1:21" x14ac:dyDescent="0.2">
      <c r="A25" s="6" t="s">
        <v>40</v>
      </c>
      <c r="B25">
        <v>147784</v>
      </c>
      <c r="C25">
        <v>151253</v>
      </c>
      <c r="D25">
        <v>154741</v>
      </c>
      <c r="E25">
        <v>157555</v>
      </c>
      <c r="F25">
        <v>141870</v>
      </c>
      <c r="G25">
        <v>141705</v>
      </c>
      <c r="H25">
        <v>156885</v>
      </c>
      <c r="I25">
        <v>149939</v>
      </c>
      <c r="J25">
        <v>104908</v>
      </c>
      <c r="K25">
        <v>106953</v>
      </c>
      <c r="L25">
        <v>129848</v>
      </c>
      <c r="M25">
        <v>118772</v>
      </c>
      <c r="N25">
        <v>119922</v>
      </c>
      <c r="O25">
        <v>114257</v>
      </c>
      <c r="P25">
        <v>122678</v>
      </c>
      <c r="Q25">
        <v>139751</v>
      </c>
      <c r="R25" s="3">
        <f t="shared" si="0"/>
        <v>150216.5</v>
      </c>
      <c r="S25" s="3">
        <f t="shared" si="1"/>
        <v>119636.125</v>
      </c>
      <c r="T25" s="2">
        <f t="shared" si="2"/>
        <v>1.2556115470975009</v>
      </c>
      <c r="U25">
        <f t="shared" si="3"/>
        <v>4.19956877959931E-5</v>
      </c>
    </row>
    <row r="26" spans="1:21" x14ac:dyDescent="0.2">
      <c r="A26" s="6" t="s">
        <v>41</v>
      </c>
      <c r="B26">
        <v>4054087</v>
      </c>
      <c r="C26">
        <v>3445567</v>
      </c>
      <c r="D26">
        <v>3988111</v>
      </c>
      <c r="E26">
        <v>4360498</v>
      </c>
      <c r="F26">
        <v>3447355</v>
      </c>
      <c r="G26">
        <v>3155566</v>
      </c>
      <c r="H26">
        <v>3267131</v>
      </c>
      <c r="I26">
        <v>3917649</v>
      </c>
      <c r="J26">
        <v>2398209</v>
      </c>
      <c r="K26">
        <v>2039518</v>
      </c>
      <c r="L26">
        <v>2511171</v>
      </c>
      <c r="M26">
        <v>2451645</v>
      </c>
      <c r="N26">
        <v>1998852</v>
      </c>
      <c r="O26">
        <v>2077703</v>
      </c>
      <c r="P26">
        <v>1843691</v>
      </c>
      <c r="Q26">
        <v>2805589</v>
      </c>
      <c r="R26" s="3">
        <f t="shared" si="0"/>
        <v>3704495.5</v>
      </c>
      <c r="S26" s="3">
        <f t="shared" si="1"/>
        <v>2265797.25</v>
      </c>
      <c r="T26" s="2">
        <f t="shared" si="2"/>
        <v>1.6349633666472143</v>
      </c>
      <c r="U26">
        <f t="shared" si="3"/>
        <v>4.291547919319994E-6</v>
      </c>
    </row>
    <row r="27" spans="1:21" x14ac:dyDescent="0.2">
      <c r="A27" s="6" t="s">
        <v>42</v>
      </c>
      <c r="B27">
        <v>1214389</v>
      </c>
      <c r="C27">
        <v>1294839</v>
      </c>
      <c r="D27">
        <v>1253601</v>
      </c>
      <c r="E27">
        <v>1247996</v>
      </c>
      <c r="F27">
        <v>919262</v>
      </c>
      <c r="G27">
        <v>1001940</v>
      </c>
      <c r="H27">
        <v>1048022</v>
      </c>
      <c r="I27">
        <v>1213995</v>
      </c>
      <c r="J27">
        <v>1065158</v>
      </c>
      <c r="K27">
        <v>973903</v>
      </c>
      <c r="L27">
        <v>1059515</v>
      </c>
      <c r="M27">
        <v>1042637</v>
      </c>
      <c r="N27">
        <v>857779</v>
      </c>
      <c r="O27">
        <v>869140</v>
      </c>
      <c r="P27">
        <v>750231</v>
      </c>
      <c r="Q27">
        <v>998835</v>
      </c>
      <c r="R27" s="3">
        <f t="shared" si="0"/>
        <v>1149255.5</v>
      </c>
      <c r="S27" s="3">
        <f t="shared" si="1"/>
        <v>952149.75</v>
      </c>
      <c r="T27" s="2">
        <f t="shared" si="2"/>
        <v>1.2070112920787932</v>
      </c>
      <c r="U27">
        <f t="shared" si="3"/>
        <v>8.1686905056717156E-3</v>
      </c>
    </row>
    <row r="28" spans="1:21" x14ac:dyDescent="0.2">
      <c r="A28" s="5" t="s">
        <v>43</v>
      </c>
      <c r="B28">
        <v>119030</v>
      </c>
      <c r="C28">
        <v>202699</v>
      </c>
      <c r="D28">
        <v>149043</v>
      </c>
      <c r="E28">
        <v>154583</v>
      </c>
      <c r="F28">
        <v>135475</v>
      </c>
      <c r="G28">
        <v>112126</v>
      </c>
      <c r="H28">
        <v>127993</v>
      </c>
      <c r="I28">
        <v>182021</v>
      </c>
      <c r="J28">
        <v>248664</v>
      </c>
      <c r="K28">
        <v>147813</v>
      </c>
      <c r="L28">
        <v>236689</v>
      </c>
      <c r="M28">
        <v>264002</v>
      </c>
      <c r="N28">
        <v>232599</v>
      </c>
      <c r="O28">
        <v>219447</v>
      </c>
      <c r="P28">
        <v>180055</v>
      </c>
      <c r="Q28">
        <v>245273</v>
      </c>
      <c r="R28" s="3">
        <f t="shared" si="0"/>
        <v>147871.25</v>
      </c>
      <c r="S28" s="3">
        <f t="shared" si="1"/>
        <v>221817.75</v>
      </c>
      <c r="T28" s="2">
        <f t="shared" si="2"/>
        <v>0.66663398217680958</v>
      </c>
      <c r="U28">
        <f t="shared" si="3"/>
        <v>1.0071714603546954E-3</v>
      </c>
    </row>
    <row r="29" spans="1:21" hidden="1" x14ac:dyDescent="0.2">
      <c r="A29" t="s">
        <v>44</v>
      </c>
      <c r="B29">
        <v>18251</v>
      </c>
      <c r="C29">
        <v>12757</v>
      </c>
      <c r="D29">
        <v>18637</v>
      </c>
      <c r="E29">
        <v>23400</v>
      </c>
      <c r="F29">
        <v>7521</v>
      </c>
      <c r="G29">
        <v>16415</v>
      </c>
      <c r="H29">
        <v>16807</v>
      </c>
      <c r="I29">
        <v>19162</v>
      </c>
      <c r="J29">
        <v>13757</v>
      </c>
      <c r="K29">
        <v>21000</v>
      </c>
      <c r="L29">
        <v>16954</v>
      </c>
      <c r="M29">
        <v>16840</v>
      </c>
      <c r="N29">
        <v>15952</v>
      </c>
      <c r="O29">
        <v>22186</v>
      </c>
      <c r="P29">
        <v>12509</v>
      </c>
      <c r="Q29">
        <v>11123</v>
      </c>
      <c r="R29" s="3">
        <f t="shared" si="0"/>
        <v>16618.75</v>
      </c>
      <c r="S29" s="3">
        <f t="shared" si="1"/>
        <v>16290.125</v>
      </c>
      <c r="T29" s="2">
        <f t="shared" si="2"/>
        <v>1.0201732644777126</v>
      </c>
      <c r="U29">
        <f t="shared" si="3"/>
        <v>0.8815301327526861</v>
      </c>
    </row>
    <row r="30" spans="1:21" x14ac:dyDescent="0.2">
      <c r="A30" s="5" t="s">
        <v>45</v>
      </c>
      <c r="B30">
        <v>1259840</v>
      </c>
      <c r="C30">
        <v>1314608</v>
      </c>
      <c r="D30">
        <v>1550483</v>
      </c>
      <c r="E30">
        <v>1272283</v>
      </c>
      <c r="F30">
        <v>1178738</v>
      </c>
      <c r="G30">
        <v>1246843</v>
      </c>
      <c r="H30">
        <v>1214552</v>
      </c>
      <c r="I30">
        <v>1427629</v>
      </c>
      <c r="J30">
        <v>1743707</v>
      </c>
      <c r="K30">
        <v>1509303</v>
      </c>
      <c r="L30">
        <v>1782359</v>
      </c>
      <c r="M30">
        <v>1678037</v>
      </c>
      <c r="N30">
        <v>1526968</v>
      </c>
      <c r="O30">
        <v>1675647</v>
      </c>
      <c r="P30">
        <v>1502751</v>
      </c>
      <c r="Q30">
        <v>1684443</v>
      </c>
      <c r="R30" s="3">
        <f t="shared" si="0"/>
        <v>1308122</v>
      </c>
      <c r="S30" s="3">
        <f t="shared" si="1"/>
        <v>1637901.875</v>
      </c>
      <c r="T30" s="2">
        <f t="shared" si="2"/>
        <v>0.79865712346168483</v>
      </c>
      <c r="U30">
        <f t="shared" si="3"/>
        <v>6.2097006120103825E-5</v>
      </c>
    </row>
    <row r="31" spans="1:21" hidden="1" x14ac:dyDescent="0.2">
      <c r="A31" t="s">
        <v>46</v>
      </c>
      <c r="B31">
        <v>6333025</v>
      </c>
      <c r="C31">
        <v>6844477</v>
      </c>
      <c r="D31">
        <v>6755334</v>
      </c>
      <c r="E31">
        <v>6699979</v>
      </c>
      <c r="F31">
        <v>5576166</v>
      </c>
      <c r="G31">
        <v>5896564</v>
      </c>
      <c r="H31">
        <v>5620134</v>
      </c>
      <c r="I31">
        <v>6751049</v>
      </c>
      <c r="J31">
        <v>6857581</v>
      </c>
      <c r="K31">
        <v>6992887</v>
      </c>
      <c r="L31">
        <v>7160313</v>
      </c>
      <c r="M31">
        <v>7261124</v>
      </c>
      <c r="N31">
        <v>5672129</v>
      </c>
      <c r="O31">
        <v>5809960</v>
      </c>
      <c r="P31">
        <v>5797596</v>
      </c>
      <c r="Q31">
        <v>6733325</v>
      </c>
      <c r="R31" s="3">
        <f t="shared" si="0"/>
        <v>6309591</v>
      </c>
      <c r="S31" s="3">
        <f t="shared" si="1"/>
        <v>6535614.375</v>
      </c>
      <c r="T31" s="2">
        <f t="shared" si="2"/>
        <v>0.96541665985303793</v>
      </c>
      <c r="U31">
        <f t="shared" si="3"/>
        <v>0.46688821093509003</v>
      </c>
    </row>
    <row r="32" spans="1:21" hidden="1" x14ac:dyDescent="0.2">
      <c r="A32" t="s">
        <v>47</v>
      </c>
      <c r="B32">
        <v>2045354</v>
      </c>
      <c r="C32">
        <v>2469857</v>
      </c>
      <c r="D32">
        <v>2005649</v>
      </c>
      <c r="E32">
        <v>1975394</v>
      </c>
      <c r="F32">
        <v>1363158</v>
      </c>
      <c r="G32">
        <v>1520402</v>
      </c>
      <c r="H32">
        <v>1658139</v>
      </c>
      <c r="I32">
        <v>1730293</v>
      </c>
      <c r="J32">
        <v>2469586</v>
      </c>
      <c r="K32">
        <v>2324410</v>
      </c>
      <c r="L32">
        <v>2336350</v>
      </c>
      <c r="M32">
        <v>2401542</v>
      </c>
      <c r="N32">
        <v>1841537</v>
      </c>
      <c r="O32">
        <v>1893453</v>
      </c>
      <c r="P32">
        <v>1845909</v>
      </c>
      <c r="Q32">
        <v>2195223</v>
      </c>
      <c r="R32" s="3">
        <f t="shared" si="0"/>
        <v>1846030.75</v>
      </c>
      <c r="S32" s="3">
        <f t="shared" si="1"/>
        <v>2163501.25</v>
      </c>
      <c r="T32" s="2">
        <f t="shared" si="2"/>
        <v>0.8532607734800246</v>
      </c>
      <c r="U32">
        <f t="shared" si="3"/>
        <v>6.115697668021617E-2</v>
      </c>
    </row>
    <row r="33" spans="1:21" hidden="1" x14ac:dyDescent="0.2">
      <c r="A33" t="s">
        <v>48</v>
      </c>
      <c r="B33">
        <v>477017</v>
      </c>
      <c r="C33">
        <v>521064</v>
      </c>
      <c r="D33">
        <v>599074</v>
      </c>
      <c r="E33">
        <v>658552</v>
      </c>
      <c r="F33">
        <v>401841</v>
      </c>
      <c r="G33">
        <v>408945</v>
      </c>
      <c r="H33">
        <v>503547</v>
      </c>
      <c r="I33">
        <v>731937</v>
      </c>
      <c r="J33">
        <v>463458</v>
      </c>
      <c r="K33">
        <v>485753</v>
      </c>
      <c r="L33">
        <v>440969</v>
      </c>
      <c r="M33">
        <v>526042</v>
      </c>
      <c r="N33">
        <v>370194</v>
      </c>
      <c r="O33">
        <v>485985</v>
      </c>
      <c r="P33">
        <v>419388</v>
      </c>
      <c r="Q33">
        <v>537504</v>
      </c>
      <c r="R33" s="3">
        <f t="shared" si="0"/>
        <v>537747.125</v>
      </c>
      <c r="S33" s="3">
        <f t="shared" si="1"/>
        <v>466161.625</v>
      </c>
      <c r="T33" s="2">
        <f t="shared" si="2"/>
        <v>1.1535636915629852</v>
      </c>
      <c r="U33">
        <f t="shared" si="3"/>
        <v>0.14962922950254812</v>
      </c>
    </row>
    <row r="34" spans="1:21" x14ac:dyDescent="0.2">
      <c r="A34" s="5" t="s">
        <v>49</v>
      </c>
      <c r="B34">
        <v>641684</v>
      </c>
      <c r="C34">
        <v>844472</v>
      </c>
      <c r="D34">
        <v>707036</v>
      </c>
      <c r="E34">
        <v>652750</v>
      </c>
      <c r="F34">
        <v>498001</v>
      </c>
      <c r="G34">
        <v>572316</v>
      </c>
      <c r="H34">
        <v>548479</v>
      </c>
      <c r="I34">
        <v>743053</v>
      </c>
      <c r="J34">
        <v>910313</v>
      </c>
      <c r="K34">
        <v>832465</v>
      </c>
      <c r="L34">
        <v>865315</v>
      </c>
      <c r="M34">
        <v>872679</v>
      </c>
      <c r="N34">
        <v>770936</v>
      </c>
      <c r="O34">
        <v>791332</v>
      </c>
      <c r="P34">
        <v>680043</v>
      </c>
      <c r="Q34">
        <v>893847</v>
      </c>
      <c r="R34" s="3">
        <f t="shared" si="0"/>
        <v>650973.875</v>
      </c>
      <c r="S34" s="3">
        <f t="shared" si="1"/>
        <v>827116.25</v>
      </c>
      <c r="T34" s="2">
        <f t="shared" si="2"/>
        <v>0.78704036464039973</v>
      </c>
      <c r="U34">
        <f t="shared" si="3"/>
        <v>3.1820360325599127E-3</v>
      </c>
    </row>
    <row r="35" spans="1:21" hidden="1" x14ac:dyDescent="0.2">
      <c r="A35" t="s">
        <v>50</v>
      </c>
      <c r="B35">
        <v>60758106</v>
      </c>
      <c r="C35">
        <v>72769090</v>
      </c>
      <c r="D35">
        <v>42976938</v>
      </c>
      <c r="E35">
        <v>78732619</v>
      </c>
      <c r="F35">
        <v>66914439</v>
      </c>
      <c r="G35">
        <v>74000488</v>
      </c>
      <c r="H35">
        <v>66938974</v>
      </c>
      <c r="I35">
        <v>79885095</v>
      </c>
      <c r="J35">
        <v>62881383</v>
      </c>
      <c r="K35">
        <v>75050077</v>
      </c>
      <c r="L35">
        <v>77919511</v>
      </c>
      <c r="M35">
        <v>78807609</v>
      </c>
      <c r="N35">
        <v>72586052</v>
      </c>
      <c r="O35">
        <v>64604658</v>
      </c>
      <c r="P35">
        <v>66289395</v>
      </c>
      <c r="Q35">
        <v>76448273</v>
      </c>
      <c r="R35" s="3">
        <f t="shared" si="0"/>
        <v>67871968.625</v>
      </c>
      <c r="S35" s="3">
        <f t="shared" si="1"/>
        <v>71823369.75</v>
      </c>
      <c r="T35" s="2">
        <f t="shared" si="2"/>
        <v>0.94498446482316434</v>
      </c>
      <c r="U35">
        <f t="shared" si="3"/>
        <v>0.42610872845950432</v>
      </c>
    </row>
    <row r="36" spans="1:21" hidden="1" x14ac:dyDescent="0.2">
      <c r="A36" t="s">
        <v>51</v>
      </c>
      <c r="B36">
        <v>6572338</v>
      </c>
      <c r="C36">
        <v>7934738</v>
      </c>
      <c r="D36">
        <v>6863644</v>
      </c>
      <c r="E36">
        <v>7081086</v>
      </c>
      <c r="F36">
        <v>5071160</v>
      </c>
      <c r="G36">
        <v>5755824</v>
      </c>
      <c r="H36">
        <v>5917367</v>
      </c>
      <c r="I36">
        <v>6386671</v>
      </c>
      <c r="J36">
        <v>7840930</v>
      </c>
      <c r="K36">
        <v>7765560</v>
      </c>
      <c r="L36">
        <v>7056825</v>
      </c>
      <c r="M36">
        <v>7755115</v>
      </c>
      <c r="N36">
        <v>6277623</v>
      </c>
      <c r="O36">
        <v>6408815</v>
      </c>
      <c r="P36">
        <v>6708079</v>
      </c>
      <c r="Q36">
        <v>7228711</v>
      </c>
      <c r="R36" s="3">
        <f t="shared" si="0"/>
        <v>6447853.5</v>
      </c>
      <c r="S36" s="3">
        <f t="shared" si="1"/>
        <v>7130207.25</v>
      </c>
      <c r="T36" s="2">
        <f t="shared" si="2"/>
        <v>0.90430099349496473</v>
      </c>
      <c r="U36">
        <f t="shared" si="3"/>
        <v>9.8612440593399631E-2</v>
      </c>
    </row>
    <row r="37" spans="1:21" x14ac:dyDescent="0.2">
      <c r="A37" s="5" t="s">
        <v>52</v>
      </c>
      <c r="B37">
        <v>60482</v>
      </c>
      <c r="C37">
        <v>69976</v>
      </c>
      <c r="D37">
        <v>73117</v>
      </c>
      <c r="E37">
        <v>87223</v>
      </c>
      <c r="F37">
        <v>64739</v>
      </c>
      <c r="G37">
        <v>61015</v>
      </c>
      <c r="H37">
        <v>59496</v>
      </c>
      <c r="I37">
        <v>81348</v>
      </c>
      <c r="J37">
        <v>97106</v>
      </c>
      <c r="K37">
        <v>93096</v>
      </c>
      <c r="L37">
        <v>90464</v>
      </c>
      <c r="M37">
        <v>87119</v>
      </c>
      <c r="N37">
        <v>67523</v>
      </c>
      <c r="O37">
        <v>74608</v>
      </c>
      <c r="P37">
        <v>73733</v>
      </c>
      <c r="Q37">
        <v>77086</v>
      </c>
      <c r="R37" s="3">
        <f t="shared" si="0"/>
        <v>69674.5</v>
      </c>
      <c r="S37" s="3">
        <f t="shared" si="1"/>
        <v>82591.875</v>
      </c>
      <c r="T37" s="2">
        <f t="shared" si="2"/>
        <v>0.84359993038056102</v>
      </c>
      <c r="U37">
        <f t="shared" si="3"/>
        <v>2.7641773353350808E-2</v>
      </c>
    </row>
    <row r="38" spans="1:21" x14ac:dyDescent="0.2">
      <c r="A38" s="5" t="s">
        <v>53</v>
      </c>
      <c r="B38">
        <v>111075</v>
      </c>
      <c r="C38">
        <v>157455</v>
      </c>
      <c r="D38">
        <v>117608</v>
      </c>
      <c r="E38">
        <v>127390</v>
      </c>
      <c r="F38">
        <v>87869</v>
      </c>
      <c r="G38">
        <v>103011</v>
      </c>
      <c r="H38">
        <v>112185</v>
      </c>
      <c r="I38">
        <v>108830</v>
      </c>
      <c r="J38">
        <v>152031</v>
      </c>
      <c r="K38">
        <v>135661</v>
      </c>
      <c r="L38">
        <v>160835</v>
      </c>
      <c r="M38">
        <v>165012</v>
      </c>
      <c r="N38">
        <v>133782</v>
      </c>
      <c r="O38">
        <v>143649</v>
      </c>
      <c r="P38">
        <v>93681</v>
      </c>
      <c r="Q38">
        <v>136906</v>
      </c>
      <c r="R38" s="3">
        <f t="shared" si="0"/>
        <v>115677.875</v>
      </c>
      <c r="S38" s="3">
        <f t="shared" si="1"/>
        <v>140194.625</v>
      </c>
      <c r="T38" s="2">
        <f t="shared" si="2"/>
        <v>0.82512346675202419</v>
      </c>
      <c r="U38">
        <f t="shared" si="3"/>
        <v>3.7050694351043426E-2</v>
      </c>
    </row>
    <row r="39" spans="1:21" hidden="1" x14ac:dyDescent="0.2">
      <c r="A39" t="s">
        <v>54</v>
      </c>
      <c r="B39">
        <v>2425270</v>
      </c>
      <c r="C39">
        <v>2860256</v>
      </c>
      <c r="D39">
        <v>2535774</v>
      </c>
      <c r="E39">
        <v>2886359</v>
      </c>
      <c r="F39">
        <v>2295097</v>
      </c>
      <c r="G39">
        <v>2751147</v>
      </c>
      <c r="H39">
        <v>2899745</v>
      </c>
      <c r="I39">
        <v>2703137</v>
      </c>
      <c r="J39">
        <v>2713324</v>
      </c>
      <c r="K39">
        <v>2455927</v>
      </c>
      <c r="L39">
        <v>2865428</v>
      </c>
      <c r="M39">
        <v>2384115</v>
      </c>
      <c r="N39">
        <v>2243752</v>
      </c>
      <c r="O39">
        <v>2594813</v>
      </c>
      <c r="P39">
        <v>2348629</v>
      </c>
      <c r="Q39">
        <v>2688404</v>
      </c>
      <c r="R39" s="3">
        <f t="shared" si="0"/>
        <v>2669598.125</v>
      </c>
      <c r="S39" s="3">
        <f t="shared" si="1"/>
        <v>2536799</v>
      </c>
      <c r="T39" s="2">
        <f t="shared" si="2"/>
        <v>1.0523490923009666</v>
      </c>
      <c r="U39">
        <f t="shared" si="3"/>
        <v>0.24774458043489248</v>
      </c>
    </row>
    <row r="40" spans="1:21" x14ac:dyDescent="0.2">
      <c r="A40" s="5" t="s">
        <v>55</v>
      </c>
      <c r="B40">
        <v>122031</v>
      </c>
      <c r="C40">
        <v>103622</v>
      </c>
      <c r="D40">
        <v>140612</v>
      </c>
      <c r="E40">
        <v>138394</v>
      </c>
      <c r="F40">
        <v>127537</v>
      </c>
      <c r="G40">
        <v>165283</v>
      </c>
      <c r="H40">
        <v>139072</v>
      </c>
      <c r="I40">
        <v>198807</v>
      </c>
      <c r="J40">
        <v>354622</v>
      </c>
      <c r="K40">
        <v>327835</v>
      </c>
      <c r="L40">
        <v>315749</v>
      </c>
      <c r="M40">
        <v>284722</v>
      </c>
      <c r="N40">
        <v>258110</v>
      </c>
      <c r="O40">
        <v>272436</v>
      </c>
      <c r="P40">
        <v>304370</v>
      </c>
      <c r="Q40">
        <v>340595</v>
      </c>
      <c r="R40" s="3">
        <f t="shared" si="0"/>
        <v>141919.75</v>
      </c>
      <c r="S40" s="3">
        <f t="shared" si="1"/>
        <v>307304.875</v>
      </c>
      <c r="T40" s="2">
        <f t="shared" si="2"/>
        <v>0.46182069191059855</v>
      </c>
      <c r="U40">
        <f t="shared" si="3"/>
        <v>6.2609846524085781E-8</v>
      </c>
    </row>
    <row r="41" spans="1:21" hidden="1" x14ac:dyDescent="0.2">
      <c r="A41" t="s">
        <v>56</v>
      </c>
      <c r="B41">
        <v>515145</v>
      </c>
      <c r="C41">
        <v>578417</v>
      </c>
      <c r="D41">
        <v>640477</v>
      </c>
      <c r="E41">
        <v>587131</v>
      </c>
      <c r="F41">
        <v>469009</v>
      </c>
      <c r="G41">
        <v>504022</v>
      </c>
      <c r="H41">
        <v>484858</v>
      </c>
      <c r="I41">
        <v>672009</v>
      </c>
      <c r="J41">
        <v>616612</v>
      </c>
      <c r="K41">
        <v>566708</v>
      </c>
      <c r="L41">
        <v>509619</v>
      </c>
      <c r="M41">
        <v>631766</v>
      </c>
      <c r="N41">
        <v>442318</v>
      </c>
      <c r="O41">
        <v>474996</v>
      </c>
      <c r="P41">
        <v>467766</v>
      </c>
      <c r="Q41">
        <v>445787</v>
      </c>
      <c r="R41" s="3">
        <f t="shared" si="0"/>
        <v>556383.5</v>
      </c>
      <c r="S41" s="3">
        <f t="shared" si="1"/>
        <v>519446.5</v>
      </c>
      <c r="T41" s="2">
        <f t="shared" si="2"/>
        <v>1.0711083817101472</v>
      </c>
      <c r="U41">
        <f t="shared" si="3"/>
        <v>0.34348611863293776</v>
      </c>
    </row>
    <row r="42" spans="1:21" x14ac:dyDescent="0.2">
      <c r="A42" s="5" t="s">
        <v>57</v>
      </c>
      <c r="B42">
        <v>39614</v>
      </c>
      <c r="C42">
        <v>25291</v>
      </c>
      <c r="D42">
        <v>35566</v>
      </c>
      <c r="E42">
        <v>48099</v>
      </c>
      <c r="F42">
        <v>29493</v>
      </c>
      <c r="G42">
        <v>30424</v>
      </c>
      <c r="H42">
        <v>25467</v>
      </c>
      <c r="I42">
        <v>41114</v>
      </c>
      <c r="J42">
        <v>52621</v>
      </c>
      <c r="K42">
        <v>51602</v>
      </c>
      <c r="L42">
        <v>85988</v>
      </c>
      <c r="M42">
        <v>50658</v>
      </c>
      <c r="N42">
        <v>45053</v>
      </c>
      <c r="O42">
        <v>37731</v>
      </c>
      <c r="P42">
        <v>34371</v>
      </c>
      <c r="Q42">
        <v>41269</v>
      </c>
      <c r="R42" s="3">
        <f t="shared" si="0"/>
        <v>34383.5</v>
      </c>
      <c r="S42" s="3">
        <f t="shared" si="1"/>
        <v>49911.625</v>
      </c>
      <c r="T42" s="2">
        <f t="shared" si="2"/>
        <v>0.68888760884863998</v>
      </c>
      <c r="U42">
        <f t="shared" si="3"/>
        <v>3.3907936051322259E-2</v>
      </c>
    </row>
    <row r="43" spans="1:21" hidden="1" x14ac:dyDescent="0.2">
      <c r="A43" t="s">
        <v>58</v>
      </c>
      <c r="B43">
        <v>46442</v>
      </c>
      <c r="C43">
        <v>61341</v>
      </c>
      <c r="D43">
        <v>54758</v>
      </c>
      <c r="E43">
        <v>75072</v>
      </c>
      <c r="F43">
        <v>43248</v>
      </c>
      <c r="G43">
        <v>55223</v>
      </c>
      <c r="H43">
        <v>49751</v>
      </c>
      <c r="I43">
        <v>69789</v>
      </c>
      <c r="J43">
        <v>63433</v>
      </c>
      <c r="K43">
        <v>60076</v>
      </c>
      <c r="L43">
        <v>68028</v>
      </c>
      <c r="M43">
        <v>56487</v>
      </c>
      <c r="N43">
        <v>54834</v>
      </c>
      <c r="O43">
        <v>59988</v>
      </c>
      <c r="P43">
        <v>46436</v>
      </c>
      <c r="Q43">
        <v>49289</v>
      </c>
      <c r="R43" s="3">
        <f t="shared" si="0"/>
        <v>56953</v>
      </c>
      <c r="S43" s="3">
        <f t="shared" si="1"/>
        <v>57321.375</v>
      </c>
      <c r="T43" s="2">
        <f t="shared" si="2"/>
        <v>0.99357351424315976</v>
      </c>
      <c r="U43">
        <f t="shared" si="3"/>
        <v>0.9385766977019574</v>
      </c>
    </row>
    <row r="44" spans="1:21" hidden="1" x14ac:dyDescent="0.2">
      <c r="A44" t="s">
        <v>59</v>
      </c>
      <c r="B44">
        <v>903599</v>
      </c>
      <c r="C44">
        <v>898581</v>
      </c>
      <c r="D44">
        <v>828191</v>
      </c>
      <c r="E44">
        <v>586251</v>
      </c>
      <c r="F44">
        <v>747804</v>
      </c>
      <c r="G44">
        <v>785103</v>
      </c>
      <c r="H44">
        <v>504038</v>
      </c>
      <c r="I44">
        <v>611430</v>
      </c>
      <c r="J44">
        <v>580794</v>
      </c>
      <c r="K44">
        <v>574447</v>
      </c>
      <c r="L44">
        <v>554083</v>
      </c>
      <c r="M44">
        <v>726368</v>
      </c>
      <c r="N44">
        <v>524512</v>
      </c>
      <c r="O44">
        <v>870502</v>
      </c>
      <c r="P44">
        <v>671559</v>
      </c>
      <c r="Q44">
        <v>667526</v>
      </c>
      <c r="R44" s="3">
        <f t="shared" si="0"/>
        <v>733124.625</v>
      </c>
      <c r="S44" s="3">
        <f t="shared" si="1"/>
        <v>646223.875</v>
      </c>
      <c r="T44" s="2">
        <f t="shared" si="2"/>
        <v>1.1344746818585123</v>
      </c>
      <c r="U44">
        <f t="shared" si="3"/>
        <v>0.21398394037585045</v>
      </c>
    </row>
    <row r="45" spans="1:21" hidden="1" x14ac:dyDescent="0.2">
      <c r="A45" t="s">
        <v>60</v>
      </c>
      <c r="B45">
        <v>605772</v>
      </c>
      <c r="C45">
        <v>765864</v>
      </c>
      <c r="D45">
        <v>634905</v>
      </c>
      <c r="E45">
        <v>617882</v>
      </c>
      <c r="F45">
        <v>735516</v>
      </c>
      <c r="G45">
        <v>387642</v>
      </c>
      <c r="H45">
        <v>643993</v>
      </c>
      <c r="I45">
        <v>399744</v>
      </c>
      <c r="J45">
        <v>643571</v>
      </c>
      <c r="K45">
        <v>445932</v>
      </c>
      <c r="L45">
        <v>901444</v>
      </c>
      <c r="M45">
        <v>579344</v>
      </c>
      <c r="N45">
        <v>542155</v>
      </c>
      <c r="O45">
        <v>526575</v>
      </c>
      <c r="P45">
        <v>261424</v>
      </c>
      <c r="Q45">
        <v>447811</v>
      </c>
      <c r="R45" s="3">
        <f t="shared" si="0"/>
        <v>598914.75</v>
      </c>
      <c r="S45" s="3">
        <f t="shared" si="1"/>
        <v>543532</v>
      </c>
      <c r="T45" s="2">
        <f t="shared" si="2"/>
        <v>1.1018941847030166</v>
      </c>
      <c r="U45">
        <f t="shared" si="3"/>
        <v>0.50902748109649676</v>
      </c>
    </row>
    <row r="46" spans="1:21" hidden="1" x14ac:dyDescent="0.2">
      <c r="A46" t="s">
        <v>61</v>
      </c>
      <c r="B46">
        <v>568978</v>
      </c>
      <c r="C46">
        <v>527797</v>
      </c>
      <c r="D46">
        <v>523188</v>
      </c>
      <c r="E46">
        <v>512559</v>
      </c>
      <c r="F46">
        <v>535539</v>
      </c>
      <c r="G46">
        <v>335281</v>
      </c>
      <c r="H46">
        <v>462821</v>
      </c>
      <c r="I46">
        <v>384269</v>
      </c>
      <c r="J46">
        <v>533547</v>
      </c>
      <c r="K46">
        <v>344193</v>
      </c>
      <c r="L46">
        <v>507873</v>
      </c>
      <c r="M46">
        <v>367079</v>
      </c>
      <c r="N46">
        <v>370631</v>
      </c>
      <c r="O46">
        <v>466637</v>
      </c>
      <c r="P46">
        <v>340068</v>
      </c>
      <c r="Q46">
        <v>313941</v>
      </c>
      <c r="R46" s="3">
        <f t="shared" si="0"/>
        <v>481304</v>
      </c>
      <c r="S46" s="3">
        <f t="shared" si="1"/>
        <v>405496.125</v>
      </c>
      <c r="T46" s="2">
        <f t="shared" si="2"/>
        <v>1.1869509233904516</v>
      </c>
      <c r="U46">
        <f t="shared" si="3"/>
        <v>8.898942205204502E-2</v>
      </c>
    </row>
    <row r="47" spans="1:21" hidden="1" x14ac:dyDescent="0.2">
      <c r="A47" t="s">
        <v>62</v>
      </c>
      <c r="B47">
        <v>3328664</v>
      </c>
      <c r="C47">
        <v>3611855</v>
      </c>
      <c r="D47">
        <v>3520116</v>
      </c>
      <c r="E47">
        <v>3643239</v>
      </c>
      <c r="F47">
        <v>3145048</v>
      </c>
      <c r="G47">
        <v>3300787</v>
      </c>
      <c r="H47">
        <v>3351496</v>
      </c>
      <c r="I47">
        <v>3395843</v>
      </c>
      <c r="J47">
        <v>3681180</v>
      </c>
      <c r="K47">
        <v>3372078</v>
      </c>
      <c r="L47">
        <v>3949760</v>
      </c>
      <c r="M47">
        <v>3445317</v>
      </c>
      <c r="N47">
        <v>3519277</v>
      </c>
      <c r="O47">
        <v>3462132</v>
      </c>
      <c r="P47">
        <v>3242514</v>
      </c>
      <c r="Q47">
        <v>3225358</v>
      </c>
      <c r="R47" s="3">
        <f t="shared" si="0"/>
        <v>3412131</v>
      </c>
      <c r="S47" s="3">
        <f t="shared" si="1"/>
        <v>3487202</v>
      </c>
      <c r="T47" s="2">
        <f t="shared" si="2"/>
        <v>0.97847242574419258</v>
      </c>
      <c r="U47">
        <f t="shared" si="3"/>
        <v>0.48019308705192998</v>
      </c>
    </row>
    <row r="48" spans="1:21" hidden="1" x14ac:dyDescent="0.2">
      <c r="A48" t="s">
        <v>63</v>
      </c>
      <c r="B48">
        <v>38736</v>
      </c>
      <c r="C48">
        <v>53718</v>
      </c>
      <c r="D48">
        <v>49199</v>
      </c>
      <c r="E48">
        <v>38204</v>
      </c>
      <c r="F48">
        <v>50704</v>
      </c>
      <c r="G48">
        <v>21169</v>
      </c>
      <c r="H48">
        <v>41357</v>
      </c>
      <c r="I48">
        <v>19040</v>
      </c>
      <c r="J48">
        <v>38356</v>
      </c>
      <c r="K48">
        <v>22578</v>
      </c>
      <c r="L48">
        <v>65200</v>
      </c>
      <c r="M48">
        <v>28504</v>
      </c>
      <c r="N48">
        <v>34883</v>
      </c>
      <c r="O48">
        <v>25664</v>
      </c>
      <c r="P48">
        <v>13237</v>
      </c>
      <c r="Q48">
        <v>24073</v>
      </c>
      <c r="R48" s="3">
        <f t="shared" si="0"/>
        <v>39015.875</v>
      </c>
      <c r="S48" s="3">
        <f t="shared" si="1"/>
        <v>31561.875</v>
      </c>
      <c r="T48" s="2">
        <f t="shared" si="2"/>
        <v>1.2361710132873918</v>
      </c>
      <c r="U48">
        <f t="shared" si="3"/>
        <v>0.31726325191051008</v>
      </c>
    </row>
    <row r="49" spans="1:21" hidden="1" x14ac:dyDescent="0.2">
      <c r="A49" t="s">
        <v>64</v>
      </c>
      <c r="B49" s="1">
        <v>0</v>
      </c>
      <c r="C49">
        <v>4362</v>
      </c>
      <c r="D49">
        <v>5128</v>
      </c>
      <c r="E49">
        <v>4506</v>
      </c>
      <c r="F49">
        <v>7137</v>
      </c>
      <c r="G49">
        <v>2116</v>
      </c>
      <c r="H49">
        <v>4009</v>
      </c>
      <c r="I49">
        <v>2246</v>
      </c>
      <c r="J49">
        <v>5133</v>
      </c>
      <c r="K49">
        <v>4829</v>
      </c>
      <c r="L49">
        <v>4632</v>
      </c>
      <c r="M49">
        <v>4252</v>
      </c>
      <c r="N49">
        <v>3749</v>
      </c>
      <c r="O49">
        <v>2874</v>
      </c>
      <c r="P49">
        <v>4235</v>
      </c>
      <c r="Q49">
        <v>4627</v>
      </c>
      <c r="R49" s="3">
        <f t="shared" si="0"/>
        <v>3688</v>
      </c>
      <c r="S49" s="3">
        <f t="shared" si="1"/>
        <v>4291.375</v>
      </c>
      <c r="T49" s="2">
        <f t="shared" si="2"/>
        <v>0.8593982115289388</v>
      </c>
      <c r="U49">
        <f t="shared" si="3"/>
        <v>0.47730468979659546</v>
      </c>
    </row>
    <row r="50" spans="1:21" hidden="1" x14ac:dyDescent="0.2">
      <c r="A50" t="s">
        <v>65</v>
      </c>
      <c r="B50">
        <v>32961</v>
      </c>
      <c r="C50">
        <v>57701</v>
      </c>
      <c r="D50">
        <v>36667</v>
      </c>
      <c r="E50">
        <v>28118</v>
      </c>
      <c r="F50">
        <v>43216</v>
      </c>
      <c r="G50">
        <v>23200</v>
      </c>
      <c r="H50">
        <v>43127</v>
      </c>
      <c r="I50">
        <v>29304</v>
      </c>
      <c r="J50">
        <v>36586</v>
      </c>
      <c r="K50">
        <v>21515</v>
      </c>
      <c r="L50">
        <v>66553</v>
      </c>
      <c r="M50">
        <v>31307</v>
      </c>
      <c r="N50">
        <v>40624</v>
      </c>
      <c r="O50">
        <v>46170</v>
      </c>
      <c r="P50">
        <v>16653</v>
      </c>
      <c r="Q50">
        <v>29859</v>
      </c>
      <c r="R50" s="3">
        <f t="shared" si="0"/>
        <v>36786.75</v>
      </c>
      <c r="S50" s="3">
        <f t="shared" si="1"/>
        <v>36158.375</v>
      </c>
      <c r="T50" s="2">
        <f t="shared" si="2"/>
        <v>1.0173784081834429</v>
      </c>
      <c r="U50">
        <f t="shared" si="3"/>
        <v>0.92729653557798619</v>
      </c>
    </row>
    <row r="51" spans="1:21" hidden="1" x14ac:dyDescent="0.2">
      <c r="A51" t="s">
        <v>66</v>
      </c>
      <c r="B51">
        <v>209849</v>
      </c>
      <c r="C51">
        <v>237866</v>
      </c>
      <c r="D51">
        <v>221771</v>
      </c>
      <c r="E51">
        <v>313946</v>
      </c>
      <c r="F51">
        <v>153637</v>
      </c>
      <c r="G51">
        <v>197835</v>
      </c>
      <c r="H51">
        <v>178742</v>
      </c>
      <c r="I51">
        <v>272037</v>
      </c>
      <c r="J51">
        <v>338295</v>
      </c>
      <c r="K51">
        <v>304012</v>
      </c>
      <c r="L51">
        <v>291341</v>
      </c>
      <c r="M51">
        <v>294735</v>
      </c>
      <c r="N51">
        <v>264976</v>
      </c>
      <c r="O51">
        <v>196079</v>
      </c>
      <c r="P51">
        <v>196109</v>
      </c>
      <c r="Q51">
        <v>277070</v>
      </c>
      <c r="R51" s="3">
        <f t="shared" si="0"/>
        <v>223210.375</v>
      </c>
      <c r="S51" s="3">
        <f t="shared" si="1"/>
        <v>270327.125</v>
      </c>
      <c r="T51" s="2">
        <f t="shared" si="2"/>
        <v>0.82570469019710846</v>
      </c>
      <c r="U51">
        <f t="shared" si="3"/>
        <v>8.5679990671401585E-2</v>
      </c>
    </row>
    <row r="52" spans="1:21" hidden="1" x14ac:dyDescent="0.2">
      <c r="A52" t="s">
        <v>67</v>
      </c>
      <c r="B52">
        <v>11116951</v>
      </c>
      <c r="C52">
        <v>10846650</v>
      </c>
      <c r="D52">
        <v>9750893</v>
      </c>
      <c r="E52">
        <v>12483243</v>
      </c>
      <c r="F52">
        <v>7923962</v>
      </c>
      <c r="G52">
        <v>8682180</v>
      </c>
      <c r="H52">
        <v>8701942</v>
      </c>
      <c r="I52">
        <v>10585035</v>
      </c>
      <c r="J52">
        <v>13577781</v>
      </c>
      <c r="K52">
        <v>11336126</v>
      </c>
      <c r="L52">
        <v>12310887</v>
      </c>
      <c r="M52">
        <v>11621272</v>
      </c>
      <c r="N52">
        <v>10031585</v>
      </c>
      <c r="O52">
        <v>9104266</v>
      </c>
      <c r="P52">
        <v>7546879</v>
      </c>
      <c r="Q52">
        <v>10630023</v>
      </c>
      <c r="R52" s="3">
        <f t="shared" si="0"/>
        <v>10011357</v>
      </c>
      <c r="S52" s="3">
        <f t="shared" si="1"/>
        <v>10769852.375</v>
      </c>
      <c r="T52" s="2">
        <f t="shared" si="2"/>
        <v>0.92957235172873021</v>
      </c>
      <c r="U52">
        <f t="shared" si="3"/>
        <v>0.39267094786045642</v>
      </c>
    </row>
    <row r="53" spans="1:21" hidden="1" x14ac:dyDescent="0.2">
      <c r="A53" t="s">
        <v>68</v>
      </c>
      <c r="B53">
        <v>5251</v>
      </c>
      <c r="C53">
        <v>2619</v>
      </c>
      <c r="D53">
        <v>5999</v>
      </c>
      <c r="E53">
        <v>4770</v>
      </c>
      <c r="F53">
        <v>5222</v>
      </c>
      <c r="G53">
        <v>4743</v>
      </c>
      <c r="H53">
        <v>3364</v>
      </c>
      <c r="I53">
        <v>6247</v>
      </c>
      <c r="J53">
        <v>5619</v>
      </c>
      <c r="K53">
        <v>6625</v>
      </c>
      <c r="L53">
        <v>4370</v>
      </c>
      <c r="M53">
        <v>4785</v>
      </c>
      <c r="N53">
        <v>2425</v>
      </c>
      <c r="O53">
        <v>2612</v>
      </c>
      <c r="P53">
        <v>4861</v>
      </c>
      <c r="Q53">
        <v>4200</v>
      </c>
      <c r="R53" s="3">
        <f t="shared" si="0"/>
        <v>4776.875</v>
      </c>
      <c r="S53" s="3">
        <f t="shared" si="1"/>
        <v>4437.125</v>
      </c>
      <c r="T53" s="2">
        <f t="shared" si="2"/>
        <v>1.0765698509733217</v>
      </c>
      <c r="U53">
        <f t="shared" si="3"/>
        <v>0.61674908992317157</v>
      </c>
    </row>
    <row r="54" spans="1:21" hidden="1" x14ac:dyDescent="0.2">
      <c r="A54" t="s">
        <v>69</v>
      </c>
      <c r="B54">
        <v>26239</v>
      </c>
      <c r="C54">
        <v>38346</v>
      </c>
      <c r="D54">
        <v>37791</v>
      </c>
      <c r="E54">
        <v>44628</v>
      </c>
      <c r="F54">
        <v>40076</v>
      </c>
      <c r="G54">
        <v>40684</v>
      </c>
      <c r="H54">
        <v>25777</v>
      </c>
      <c r="I54">
        <v>52562</v>
      </c>
      <c r="J54">
        <v>33731</v>
      </c>
      <c r="K54">
        <v>46599</v>
      </c>
      <c r="L54">
        <v>22604</v>
      </c>
      <c r="M54">
        <v>45065</v>
      </c>
      <c r="N54">
        <v>34612</v>
      </c>
      <c r="O54">
        <v>15306</v>
      </c>
      <c r="P54">
        <v>36394</v>
      </c>
      <c r="Q54">
        <v>25778</v>
      </c>
      <c r="R54" s="3">
        <f t="shared" si="0"/>
        <v>38262.875</v>
      </c>
      <c r="S54" s="3">
        <f t="shared" si="1"/>
        <v>32511.125</v>
      </c>
      <c r="T54" s="2">
        <f t="shared" si="2"/>
        <v>1.1769163632448894</v>
      </c>
      <c r="U54">
        <f t="shared" si="3"/>
        <v>0.26524115627873807</v>
      </c>
    </row>
  </sheetData>
  <autoFilter ref="A1:U54" xr:uid="{00000000-0009-0000-0000-000000000000}">
    <filterColumn colId="20">
      <customFilters>
        <customFilter operator="lessThanOrEqual" val="0.05"/>
      </customFilters>
    </filterColumn>
  </autoFilter>
  <conditionalFormatting sqref="U2:U54">
    <cfRule type="colorScale" priority="2">
      <colorScale>
        <cfvo type="min"/>
        <cfvo type="num" val="0.05"/>
        <color rgb="FFF8696B"/>
        <color rgb="FFFCFCFF"/>
      </colorScale>
    </cfRule>
  </conditionalFormatting>
  <conditionalFormatting sqref="T2:T54">
    <cfRule type="colorScale" priority="1">
      <colorScale>
        <cfvo type="min"/>
        <cfvo type="num" val="1"/>
        <cfvo type="max"/>
        <color rgb="FF5A8AC6"/>
        <color rgb="FFFCFCFF"/>
        <color rgb="FFF8696B"/>
      </colorScale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Metabolome_cerebellum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 Auburger, Prof., Neurogenetik</dc:creator>
  <cp:lastModifiedBy>Microsoft Office User</cp:lastModifiedBy>
  <dcterms:created xsi:type="dcterms:W3CDTF">2014-03-07T16:08:25Z</dcterms:created>
  <dcterms:modified xsi:type="dcterms:W3CDTF">2024-01-15T15:47:12Z</dcterms:modified>
</cp:coreProperties>
</file>