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Genes\"/>
    </mc:Choice>
  </mc:AlternateContent>
  <xr:revisionPtr revIDLastSave="0" documentId="13_ncr:1_{9DF7DFF7-6933-4F36-AB68-FFCF50F2F3BF}" xr6:coauthVersionLast="47" xr6:coauthVersionMax="47" xr10:uidLastSave="{00000000-0000-0000-0000-000000000000}"/>
  <bookViews>
    <workbookView xWindow="-110" yWindow="-110" windowWidth="19420" windowHeight="10420" activeTab="3" xr2:uid="{30A8FBD3-2BF7-4597-ABC5-60B1BEEB6088}"/>
  </bookViews>
  <sheets>
    <sheet name="Slope, Y, R2" sheetId="1" r:id="rId1"/>
    <sheet name="IPC" sheetId="2" r:id="rId2"/>
    <sheet name="standard come campioni" sheetId="3" r:id="rId3"/>
    <sheet name="standard come campioni risultat" sheetId="4" r:id="rId4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4" l="1"/>
  <c r="O36" i="4"/>
  <c r="O35" i="4"/>
  <c r="O34" i="4"/>
  <c r="O29" i="4"/>
  <c r="O28" i="4"/>
  <c r="O27" i="4"/>
  <c r="O26" i="4"/>
  <c r="O21" i="4"/>
  <c r="O20" i="4"/>
  <c r="O19" i="4"/>
  <c r="O18" i="4"/>
  <c r="O13" i="4"/>
  <c r="O12" i="4"/>
  <c r="O11" i="4"/>
  <c r="O10" i="4"/>
  <c r="O3" i="4"/>
  <c r="O4" i="4"/>
  <c r="O5" i="4"/>
  <c r="O2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2" i="4"/>
  <c r="J28" i="1"/>
  <c r="I28" i="1"/>
  <c r="H28" i="1"/>
  <c r="J29" i="1"/>
  <c r="I29" i="1"/>
  <c r="H29" i="1"/>
  <c r="J27" i="1"/>
  <c r="I27" i="1"/>
  <c r="H27" i="1"/>
  <c r="P29" i="1"/>
  <c r="O29" i="1"/>
  <c r="N29" i="1"/>
  <c r="P28" i="1"/>
  <c r="O28" i="1"/>
  <c r="N28" i="1"/>
  <c r="P27" i="1"/>
  <c r="O27" i="1"/>
  <c r="N27" i="1"/>
  <c r="V29" i="1"/>
  <c r="V28" i="1"/>
  <c r="V27" i="1"/>
  <c r="J24" i="1"/>
  <c r="I24" i="1"/>
  <c r="H24" i="1"/>
  <c r="O24" i="1"/>
  <c r="N24" i="1"/>
  <c r="M24" i="1"/>
  <c r="S24" i="1"/>
  <c r="T24" i="1"/>
  <c r="R24" i="1"/>
  <c r="O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3" i="1"/>
  <c r="U29" i="1"/>
  <c r="O22" i="1"/>
  <c r="T29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3" i="1"/>
  <c r="U28" i="1"/>
  <c r="T22" i="1"/>
  <c r="T2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3" i="1"/>
  <c r="U27" i="1"/>
  <c r="J22" i="1"/>
  <c r="T27" i="1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3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3" i="1"/>
  <c r="S22" i="1"/>
  <c r="R22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3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3" i="1"/>
  <c r="N22" i="1"/>
  <c r="M22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3" i="1"/>
  <c r="I22" i="1"/>
  <c r="H14" i="1"/>
  <c r="H2" i="1"/>
  <c r="H3" i="1"/>
  <c r="H4" i="1"/>
  <c r="H5" i="1"/>
  <c r="H6" i="1"/>
  <c r="H7" i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H23" i="1"/>
  <c r="H22" i="1"/>
</calcChain>
</file>

<file path=xl/sharedStrings.xml><?xml version="1.0" encoding="utf-8"?>
<sst xmlns="http://schemas.openxmlformats.org/spreadsheetml/2006/main" count="1312" uniqueCount="84">
  <si>
    <t>Small Autosomal</t>
  </si>
  <si>
    <t>Y</t>
  </si>
  <si>
    <t>IPC</t>
  </si>
  <si>
    <t/>
  </si>
  <si>
    <t>Large Autosomal</t>
  </si>
  <si>
    <t>Y-Intercept</t>
  </si>
  <si>
    <t>R2</t>
  </si>
  <si>
    <t>Slope</t>
  </si>
  <si>
    <t>small</t>
  </si>
  <si>
    <t>sonda</t>
  </si>
  <si>
    <t>large</t>
  </si>
  <si>
    <t>minimo</t>
  </si>
  <si>
    <t>massimo</t>
  </si>
  <si>
    <t>small autosomal (SA)</t>
  </si>
  <si>
    <t>large autosomal (LA)</t>
  </si>
  <si>
    <t>Y target (Y)</t>
  </si>
  <si>
    <t>minimal</t>
  </si>
  <si>
    <t>maximum</t>
  </si>
  <si>
    <t>medio</t>
  </si>
  <si>
    <t>media</t>
  </si>
  <si>
    <t>SLOPE</t>
  </si>
  <si>
    <t>Y INTERCEPTOR</t>
  </si>
  <si>
    <t>Undetermined</t>
  </si>
  <si>
    <t>samples</t>
  </si>
  <si>
    <t>Well</t>
  </si>
  <si>
    <t>Well Position</t>
  </si>
  <si>
    <t>Sample</t>
  </si>
  <si>
    <t>Quantity</t>
  </si>
  <si>
    <t>Target</t>
  </si>
  <si>
    <t>Cq</t>
  </si>
  <si>
    <t>Cq Mean</t>
  </si>
  <si>
    <t>Cq Confidence</t>
  </si>
  <si>
    <t>Cq SD</t>
  </si>
  <si>
    <t>Quantity Mean</t>
  </si>
  <si>
    <t>Quantity SD</t>
  </si>
  <si>
    <t>Auto Threshold</t>
  </si>
  <si>
    <t>Threshold</t>
  </si>
  <si>
    <t>Auto Baseline</t>
  </si>
  <si>
    <t>Baseline Start</t>
  </si>
  <si>
    <t>Baseline End</t>
  </si>
  <si>
    <t>Tm1</t>
  </si>
  <si>
    <t>Tm2</t>
  </si>
  <si>
    <t>Tm3</t>
  </si>
  <si>
    <t>Tm4</t>
  </si>
  <si>
    <t>Efficiency</t>
  </si>
  <si>
    <t>Standard Deviation</t>
  </si>
  <si>
    <t>Standard Error</t>
  </si>
  <si>
    <t>Omit</t>
  </si>
  <si>
    <t>A4</t>
  </si>
  <si>
    <t>1</t>
  </si>
  <si>
    <t>A5</t>
  </si>
  <si>
    <t>1bis</t>
  </si>
  <si>
    <t>B4</t>
  </si>
  <si>
    <t>2</t>
  </si>
  <si>
    <t>B5</t>
  </si>
  <si>
    <t>2bis</t>
  </si>
  <si>
    <t>C4</t>
  </si>
  <si>
    <t>3</t>
  </si>
  <si>
    <t>C5</t>
  </si>
  <si>
    <t>3bis</t>
  </si>
  <si>
    <t>D4</t>
  </si>
  <si>
    <t>4</t>
  </si>
  <si>
    <t>D5</t>
  </si>
  <si>
    <t>4bis</t>
  </si>
  <si>
    <t>E4</t>
  </si>
  <si>
    <t>5</t>
  </si>
  <si>
    <t>E5</t>
  </si>
  <si>
    <t>5bis</t>
  </si>
  <si>
    <t>A1</t>
  </si>
  <si>
    <t>ST1</t>
  </si>
  <si>
    <t>A2</t>
  </si>
  <si>
    <t>B1</t>
  </si>
  <si>
    <t>ST2</t>
  </si>
  <si>
    <t>B2</t>
  </si>
  <si>
    <t>C1</t>
  </si>
  <si>
    <t>ST3</t>
  </si>
  <si>
    <t>C2</t>
  </si>
  <si>
    <t>D1</t>
  </si>
  <si>
    <t>ST4</t>
  </si>
  <si>
    <t>D2</t>
  </si>
  <si>
    <t>E1</t>
  </si>
  <si>
    <t>ST5</t>
  </si>
  <si>
    <t>E2</t>
  </si>
  <si>
    <t>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</si>
</sst>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name val="Arial"/>
    </font>
    <font>
      <b/>
      <sz val="11"/>
      <name val="Arial"/>
    </font>
    <font>
      <b/>
      <i/>
      <sz val="11"/>
      <name val="Arial"/>
      <family val="2"/>
    </font>
    <font>
      <b/>
      <i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b/>
      <i/>
      <sz val="11"/>
      <color theme="4" tint="0.39997558519241921"/>
      <name val="Arial"/>
      <family val="2"/>
    </font>
    <font>
      <b/>
      <sz val="11"/>
      <color theme="4" tint="0.3999755851924192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2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Y-intercept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small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'Slope, Y, R2'!$H$2:$H$21</c:f>
              <c:numCache>
                <c:formatCode>General</c:formatCode>
                <c:ptCount val="20"/>
                <c:pt idx="0">
                  <c:v>26.6188</c:v>
                </c:pt>
                <c:pt idx="1">
                  <c:v>25.2089</c:v>
                </c:pt>
                <c:pt idx="2">
                  <c:v>26.067399999999999</c:v>
                </c:pt>
                <c:pt idx="3">
                  <c:v>25.277699999999999</c:v>
                </c:pt>
                <c:pt idx="4">
                  <c:v>24.496200000000002</c:v>
                </c:pt>
                <c:pt idx="5">
                  <c:v>25.577300000000001</c:v>
                </c:pt>
                <c:pt idx="6">
                  <c:v>25.456199999999999</c:v>
                </c:pt>
                <c:pt idx="7">
                  <c:v>25.794499999999999</c:v>
                </c:pt>
                <c:pt idx="8">
                  <c:v>25.2089</c:v>
                </c:pt>
                <c:pt idx="9">
                  <c:v>24.831900000000001</c:v>
                </c:pt>
                <c:pt idx="10">
                  <c:v>25.5045</c:v>
                </c:pt>
                <c:pt idx="11">
                  <c:v>26.325900000000001</c:v>
                </c:pt>
                <c:pt idx="12">
                  <c:v>25.020700000000001</c:v>
                </c:pt>
                <c:pt idx="13">
                  <c:v>24.795100000000001</c:v>
                </c:pt>
                <c:pt idx="14">
                  <c:v>25.7881</c:v>
                </c:pt>
                <c:pt idx="15">
                  <c:v>26.191500000000001</c:v>
                </c:pt>
                <c:pt idx="16">
                  <c:v>24.960100000000001</c:v>
                </c:pt>
                <c:pt idx="17">
                  <c:v>25.555099999999999</c:v>
                </c:pt>
                <c:pt idx="18">
                  <c:v>25.184200000000001</c:v>
                </c:pt>
                <c:pt idx="19">
                  <c:v>25.515599999999999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91-4185-8DD5-7B9DE559939F}"/>
            </c:ext>
          </c:extLst>
        </c:ser>
        <c:ser>
          <c:idx val="1"/>
          <c:order val="1"/>
          <c:tx>
            <c:v>Y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'Slope, Y, R2'!$M$2:$M$21</c:f>
              <c:numCache>
                <c:formatCode>General</c:formatCode>
                <c:ptCount val="20"/>
                <c:pt idx="0">
                  <c:v>26.147400000000001</c:v>
                </c:pt>
                <c:pt idx="1">
                  <c:v>24.6022</c:v>
                </c:pt>
                <c:pt idx="2">
                  <c:v>25.962900000000001</c:v>
                </c:pt>
                <c:pt idx="3">
                  <c:v>24.555900000000001</c:v>
                </c:pt>
                <c:pt idx="4">
                  <c:v>24.622499999999999</c:v>
                </c:pt>
                <c:pt idx="5">
                  <c:v>25.586099999999998</c:v>
                </c:pt>
                <c:pt idx="6">
                  <c:v>24.543399999999998</c:v>
                </c:pt>
                <c:pt idx="7">
                  <c:v>25.396799999999999</c:v>
                </c:pt>
                <c:pt idx="8">
                  <c:v>24.6022</c:v>
                </c:pt>
                <c:pt idx="9">
                  <c:v>24.9907</c:v>
                </c:pt>
                <c:pt idx="10">
                  <c:v>24.4772</c:v>
                </c:pt>
                <c:pt idx="11">
                  <c:v>25.303599999999999</c:v>
                </c:pt>
                <c:pt idx="12">
                  <c:v>24.62</c:v>
                </c:pt>
                <c:pt idx="13">
                  <c:v>25.310500000000001</c:v>
                </c:pt>
                <c:pt idx="14">
                  <c:v>24.743400000000001</c:v>
                </c:pt>
                <c:pt idx="15">
                  <c:v>25.501799999999999</c:v>
                </c:pt>
                <c:pt idx="16">
                  <c:v>25.523099999999999</c:v>
                </c:pt>
                <c:pt idx="17">
                  <c:v>25.747199999999999</c:v>
                </c:pt>
                <c:pt idx="18">
                  <c:v>24.916499999999999</c:v>
                </c:pt>
                <c:pt idx="19">
                  <c:v>24.380099999999999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91-4185-8DD5-7B9DE559939F}"/>
            </c:ext>
          </c:extLst>
        </c:ser>
        <c:ser>
          <c:idx val="2"/>
          <c:order val="2"/>
          <c:tx>
            <c:v>large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'Slope, Y, R2'!$R$2:$R$21</c:f>
              <c:numCache>
                <c:formatCode>General</c:formatCode>
                <c:ptCount val="20"/>
                <c:pt idx="0">
                  <c:v>23.497199999999999</c:v>
                </c:pt>
                <c:pt idx="1">
                  <c:v>22.6434</c:v>
                </c:pt>
                <c:pt idx="2">
                  <c:v>23.129200000000001</c:v>
                </c:pt>
                <c:pt idx="3">
                  <c:v>23.115200000000002</c:v>
                </c:pt>
                <c:pt idx="4">
                  <c:v>22.8247</c:v>
                </c:pt>
                <c:pt idx="5">
                  <c:v>23.031700000000001</c:v>
                </c:pt>
                <c:pt idx="6">
                  <c:v>22.133700000000001</c:v>
                </c:pt>
                <c:pt idx="7">
                  <c:v>22.888100000000001</c:v>
                </c:pt>
                <c:pt idx="8">
                  <c:v>22.6434</c:v>
                </c:pt>
                <c:pt idx="9">
                  <c:v>22.999199999999998</c:v>
                </c:pt>
                <c:pt idx="10">
                  <c:v>22.780899999999999</c:v>
                </c:pt>
                <c:pt idx="11">
                  <c:v>23.805399999999999</c:v>
                </c:pt>
                <c:pt idx="12">
                  <c:v>22.693899999999999</c:v>
                </c:pt>
                <c:pt idx="13">
                  <c:v>23.0381</c:v>
                </c:pt>
                <c:pt idx="14">
                  <c:v>23.440799999999999</c:v>
                </c:pt>
                <c:pt idx="15">
                  <c:v>22.795400000000001</c:v>
                </c:pt>
                <c:pt idx="16">
                  <c:v>22.690200000000001</c:v>
                </c:pt>
                <c:pt idx="17">
                  <c:v>23.233499999999999</c:v>
                </c:pt>
                <c:pt idx="18">
                  <c:v>22.9251</c:v>
                </c:pt>
                <c:pt idx="19">
                  <c:v>22.726299999999998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91-4185-8DD5-7B9DE5599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932312"/>
        <c:axId val="360930872"/>
      </c:lineChart>
      <c:catAx>
        <c:axId val="360932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360930872"/>
        <c:crosses val="autoZero"/>
        <c:auto val="1"/>
        <c:lblAlgn val="ctr"/>
        <c:lblOffset val="100"/>
        <c:noMultiLvlLbl val="0"/>
      </c:catAx>
      <c:valAx>
        <c:axId val="360930872"/>
        <c:scaling>
          <c:orientation val="minMax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0932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968231351096842E-2"/>
          <c:y val="0.87148810050429093"/>
          <c:w val="0.35212834038660612"/>
          <c:h val="6.68321509316286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small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'Slope, Y, R2'!$I$2:$I$21</c:f>
              <c:numCache>
                <c:formatCode>General</c:formatCode>
                <c:ptCount val="20"/>
                <c:pt idx="0">
                  <c:v>0.99947911370660802</c:v>
                </c:pt>
                <c:pt idx="1">
                  <c:v>0.98731154365011276</c:v>
                </c:pt>
                <c:pt idx="2">
                  <c:v>0.99893706863150422</c:v>
                </c:pt>
                <c:pt idx="3">
                  <c:v>0.99905479939185549</c:v>
                </c:pt>
                <c:pt idx="4">
                  <c:v>0.99390465884130241</c:v>
                </c:pt>
                <c:pt idx="5">
                  <c:v>0.99938042422793316</c:v>
                </c:pt>
                <c:pt idx="6">
                  <c:v>0.95610203976229791</c:v>
                </c:pt>
                <c:pt idx="7">
                  <c:v>0.99885535753305998</c:v>
                </c:pt>
                <c:pt idx="8">
                  <c:v>0.98731154365011276</c:v>
                </c:pt>
                <c:pt idx="9">
                  <c:v>0.99161484348838824</c:v>
                </c:pt>
                <c:pt idx="10">
                  <c:v>0.99902654877704467</c:v>
                </c:pt>
                <c:pt idx="11">
                  <c:v>0.99944207679399943</c:v>
                </c:pt>
                <c:pt idx="12">
                  <c:v>0.99859166733611382</c:v>
                </c:pt>
                <c:pt idx="13">
                  <c:v>0.99921181965329897</c:v>
                </c:pt>
                <c:pt idx="14">
                  <c:v>0.99905124323013439</c:v>
                </c:pt>
                <c:pt idx="15">
                  <c:v>0.99940217276877197</c:v>
                </c:pt>
                <c:pt idx="16">
                  <c:v>0.99639075891630446</c:v>
                </c:pt>
                <c:pt idx="17">
                  <c:v>0.9762448400784618</c:v>
                </c:pt>
                <c:pt idx="18">
                  <c:v>0.99868886438686966</c:v>
                </c:pt>
                <c:pt idx="19">
                  <c:v>0.99935819937187398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69-4AAF-9820-311FDEF21EA3}"/>
            </c:ext>
          </c:extLst>
        </c:ser>
        <c:ser>
          <c:idx val="1"/>
          <c:order val="1"/>
          <c:tx>
            <c:v>Y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'Slope, Y, R2'!$N$2:$N$21</c:f>
              <c:numCache>
                <c:formatCode>General</c:formatCode>
                <c:ptCount val="20"/>
                <c:pt idx="0">
                  <c:v>0.9995535004929097</c:v>
                </c:pt>
                <c:pt idx="1">
                  <c:v>0.99601326888038577</c:v>
                </c:pt>
                <c:pt idx="2">
                  <c:v>0.99766761750909716</c:v>
                </c:pt>
                <c:pt idx="3">
                  <c:v>0.99749263572519786</c:v>
                </c:pt>
                <c:pt idx="4">
                  <c:v>0.99724815012773738</c:v>
                </c:pt>
                <c:pt idx="5">
                  <c:v>0.99920492815391526</c:v>
                </c:pt>
                <c:pt idx="6">
                  <c:v>0.97748734143913496</c:v>
                </c:pt>
                <c:pt idx="7">
                  <c:v>0.99892684462346137</c:v>
                </c:pt>
                <c:pt idx="8">
                  <c:v>0.99601326888038577</c:v>
                </c:pt>
                <c:pt idx="9">
                  <c:v>0.9948109911278058</c:v>
                </c:pt>
                <c:pt idx="10">
                  <c:v>0.99841160907493565</c:v>
                </c:pt>
                <c:pt idx="11">
                  <c:v>0.99975088174798576</c:v>
                </c:pt>
                <c:pt idx="12">
                  <c:v>0.99781292114759523</c:v>
                </c:pt>
                <c:pt idx="13">
                  <c:v>0.99837710636616128</c:v>
                </c:pt>
                <c:pt idx="14">
                  <c:v>0.99947819374817481</c:v>
                </c:pt>
                <c:pt idx="15">
                  <c:v>0.99737343464788641</c:v>
                </c:pt>
                <c:pt idx="16">
                  <c:v>0.9992568428393952</c:v>
                </c:pt>
                <c:pt idx="17">
                  <c:v>0.97359976854695462</c:v>
                </c:pt>
                <c:pt idx="18">
                  <c:v>0.9992359730728424</c:v>
                </c:pt>
                <c:pt idx="19">
                  <c:v>0.9982492048381465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9-4AAF-9820-311FDEF21EA3}"/>
            </c:ext>
          </c:extLst>
        </c:ser>
        <c:ser>
          <c:idx val="2"/>
          <c:order val="2"/>
          <c:tx>
            <c:v>large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'Slope, Y, R2'!$S$2:$S$21</c:f>
              <c:numCache>
                <c:formatCode>General</c:formatCode>
                <c:ptCount val="20"/>
                <c:pt idx="0">
                  <c:v>0.9985957238599461</c:v>
                </c:pt>
                <c:pt idx="1">
                  <c:v>0.99100956564582099</c:v>
                </c:pt>
                <c:pt idx="2">
                  <c:v>0.99839679856988284</c:v>
                </c:pt>
                <c:pt idx="3">
                  <c:v>0.99787800135713534</c:v>
                </c:pt>
                <c:pt idx="4">
                  <c:v>0.99692202065648516</c:v>
                </c:pt>
                <c:pt idx="5">
                  <c:v>0.99856446650912434</c:v>
                </c:pt>
                <c:pt idx="6">
                  <c:v>0.98909346309220014</c:v>
                </c:pt>
                <c:pt idx="7">
                  <c:v>0.99917263320539507</c:v>
                </c:pt>
                <c:pt idx="8">
                  <c:v>0.99100956564582099</c:v>
                </c:pt>
                <c:pt idx="9">
                  <c:v>0.99900783186642517</c:v>
                </c:pt>
                <c:pt idx="10">
                  <c:v>0.99963582074247315</c:v>
                </c:pt>
                <c:pt idx="11">
                  <c:v>0.9982613146792817</c:v>
                </c:pt>
                <c:pt idx="12">
                  <c:v>0.99745018684134956</c:v>
                </c:pt>
                <c:pt idx="13">
                  <c:v>0.99891871867716775</c:v>
                </c:pt>
                <c:pt idx="14">
                  <c:v>0.999275057951858</c:v>
                </c:pt>
                <c:pt idx="15">
                  <c:v>0.99771905552916273</c:v>
                </c:pt>
                <c:pt idx="16">
                  <c:v>0.99693823361919676</c:v>
                </c:pt>
                <c:pt idx="17">
                  <c:v>0.99868084147969594</c:v>
                </c:pt>
                <c:pt idx="18">
                  <c:v>0.99842170609114522</c:v>
                </c:pt>
                <c:pt idx="19">
                  <c:v>0.99864409653867803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69-4AAF-9820-311FDEF21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6653432"/>
        <c:axId val="876659552"/>
      </c:lineChart>
      <c:catAx>
        <c:axId val="87665343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6659552"/>
        <c:crosses val="autoZero"/>
        <c:auto val="1"/>
        <c:lblAlgn val="ctr"/>
        <c:lblOffset val="100"/>
        <c:noMultiLvlLbl val="0"/>
      </c:catAx>
      <c:valAx>
        <c:axId val="876659552"/>
        <c:scaling>
          <c:orientation val="minMax"/>
          <c:min val="0.9400000000000000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6653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592002843255834E-3"/>
          <c:y val="0.89260507929466559"/>
          <c:w val="0.34769400025749453"/>
          <c:h val="7.95371042517468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Slope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small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'Slope, Y, R2'!$J$2:$J$21</c:f>
              <c:numCache>
                <c:formatCode>General</c:formatCode>
                <c:ptCount val="20"/>
                <c:pt idx="0">
                  <c:v>-3.2664</c:v>
                </c:pt>
                <c:pt idx="1">
                  <c:v>-3.6789999999999998</c:v>
                </c:pt>
                <c:pt idx="2">
                  <c:v>-3.347</c:v>
                </c:pt>
                <c:pt idx="3">
                  <c:v>-3.1770999999999998</c:v>
                </c:pt>
                <c:pt idx="4">
                  <c:v>-3.3795000000000002</c:v>
                </c:pt>
                <c:pt idx="5">
                  <c:v>-3.3532999999999999</c:v>
                </c:pt>
                <c:pt idx="6">
                  <c:v>-3.6074000000000002</c:v>
                </c:pt>
                <c:pt idx="7">
                  <c:v>-3.3711000000000002</c:v>
                </c:pt>
                <c:pt idx="8">
                  <c:v>-3.6789999999999998</c:v>
                </c:pt>
                <c:pt idx="9">
                  <c:v>-3.2035999999999998</c:v>
                </c:pt>
                <c:pt idx="10">
                  <c:v>-3.3532000000000002</c:v>
                </c:pt>
                <c:pt idx="11">
                  <c:v>-3.4119999999999999</c:v>
                </c:pt>
                <c:pt idx="12">
                  <c:v>-3.1465000000000001</c:v>
                </c:pt>
                <c:pt idx="13">
                  <c:v>-3.3109999999999999</c:v>
                </c:pt>
                <c:pt idx="14">
                  <c:v>-3.5602</c:v>
                </c:pt>
                <c:pt idx="15">
                  <c:v>-3.3222999999999998</c:v>
                </c:pt>
                <c:pt idx="16">
                  <c:v>-3.3965000000000001</c:v>
                </c:pt>
                <c:pt idx="17">
                  <c:v>-3.3191999999999999</c:v>
                </c:pt>
                <c:pt idx="18">
                  <c:v>-3.3107000000000002</c:v>
                </c:pt>
                <c:pt idx="19">
                  <c:v>-3.2269999999999999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C-4E38-A22F-F791C56B36EA}"/>
            </c:ext>
          </c:extLst>
        </c:ser>
        <c:ser>
          <c:idx val="1"/>
          <c:order val="1"/>
          <c:tx>
            <c:v>Y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'Slope, Y, R2'!$O$2:$O$21</c:f>
              <c:numCache>
                <c:formatCode>General</c:formatCode>
                <c:ptCount val="20"/>
                <c:pt idx="0">
                  <c:v>-3.3267000000000002</c:v>
                </c:pt>
                <c:pt idx="1">
                  <c:v>-3.4769999999999999</c:v>
                </c:pt>
                <c:pt idx="2">
                  <c:v>-3.2869999999999999</c:v>
                </c:pt>
                <c:pt idx="3">
                  <c:v>-3.1711</c:v>
                </c:pt>
                <c:pt idx="4">
                  <c:v>-3.3873000000000002</c:v>
                </c:pt>
                <c:pt idx="5">
                  <c:v>-3.383</c:v>
                </c:pt>
                <c:pt idx="6">
                  <c:v>-3.4590000000000001</c:v>
                </c:pt>
                <c:pt idx="7">
                  <c:v>-3.4354</c:v>
                </c:pt>
                <c:pt idx="8">
                  <c:v>-3.4769999999999999</c:v>
                </c:pt>
                <c:pt idx="9">
                  <c:v>-3.2875999999999999</c:v>
                </c:pt>
                <c:pt idx="10">
                  <c:v>-3.3113000000000001</c:v>
                </c:pt>
                <c:pt idx="11">
                  <c:v>-3.3689</c:v>
                </c:pt>
                <c:pt idx="12">
                  <c:v>-3.2364999999999999</c:v>
                </c:pt>
                <c:pt idx="13">
                  <c:v>-3.2006000000000001</c:v>
                </c:pt>
                <c:pt idx="14">
                  <c:v>-3.4971999999999999</c:v>
                </c:pt>
                <c:pt idx="15">
                  <c:v>-3.2930000000000001</c:v>
                </c:pt>
                <c:pt idx="16">
                  <c:v>-3.3723000000000001</c:v>
                </c:pt>
                <c:pt idx="17">
                  <c:v>-3.3671000000000002</c:v>
                </c:pt>
                <c:pt idx="18">
                  <c:v>-3.2174999999999998</c:v>
                </c:pt>
                <c:pt idx="19">
                  <c:v>-3.3340999999999998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C-4E38-A22F-F791C56B36EA}"/>
            </c:ext>
          </c:extLst>
        </c:ser>
        <c:ser>
          <c:idx val="2"/>
          <c:order val="2"/>
          <c:tx>
            <c:v>large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'Slope, Y, R2'!$T$2:$T$21</c:f>
              <c:numCache>
                <c:formatCode>General</c:formatCode>
                <c:ptCount val="20"/>
                <c:pt idx="0">
                  <c:v>-3.3637999999999999</c:v>
                </c:pt>
                <c:pt idx="1">
                  <c:v>-3.6619999999999999</c:v>
                </c:pt>
                <c:pt idx="2">
                  <c:v>-3.3397999999999999</c:v>
                </c:pt>
                <c:pt idx="3">
                  <c:v>-3.2728000000000002</c:v>
                </c:pt>
                <c:pt idx="4">
                  <c:v>-3.3694000000000002</c:v>
                </c:pt>
                <c:pt idx="5">
                  <c:v>-3.4527000000000001</c:v>
                </c:pt>
                <c:pt idx="6">
                  <c:v>-3.4771000000000001</c:v>
                </c:pt>
                <c:pt idx="7">
                  <c:v>-3.4129999999999998</c:v>
                </c:pt>
                <c:pt idx="8">
                  <c:v>-3.6619999999999999</c:v>
                </c:pt>
                <c:pt idx="9">
                  <c:v>-3.3069999999999999</c:v>
                </c:pt>
                <c:pt idx="10">
                  <c:v>-3.4376000000000002</c:v>
                </c:pt>
                <c:pt idx="11">
                  <c:v>-3.5150999999999999</c:v>
                </c:pt>
                <c:pt idx="12">
                  <c:v>-3.3018000000000001</c:v>
                </c:pt>
                <c:pt idx="13">
                  <c:v>-3.3668</c:v>
                </c:pt>
                <c:pt idx="14">
                  <c:v>-3.6837</c:v>
                </c:pt>
                <c:pt idx="15">
                  <c:v>-3.5154999999999998</c:v>
                </c:pt>
                <c:pt idx="16">
                  <c:v>-3.3868</c:v>
                </c:pt>
                <c:pt idx="17">
                  <c:v>-3.5653999999999999</c:v>
                </c:pt>
                <c:pt idx="18">
                  <c:v>-3.3530000000000002</c:v>
                </c:pt>
                <c:pt idx="19">
                  <c:v>-3.2980999999999998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C-4E38-A22F-F791C56B3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882320"/>
        <c:axId val="332873680"/>
      </c:lineChart>
      <c:catAx>
        <c:axId val="3328823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2873680"/>
        <c:crosses val="autoZero"/>
        <c:auto val="1"/>
        <c:lblAlgn val="ctr"/>
        <c:lblOffset val="100"/>
        <c:noMultiLvlLbl val="0"/>
      </c:catAx>
      <c:valAx>
        <c:axId val="33287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288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934187783651562E-2"/>
          <c:y val="0.89590389938459059"/>
          <c:w val="0.39833482363990763"/>
          <c:h val="7.70846843852745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IP value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IPC!$A$2</c:f>
              <c:strCache>
                <c:ptCount val="1"/>
                <c:pt idx="0">
                  <c:v>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IPC!$B$1:$U$1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IPC!$B$2:$U$2</c:f>
              <c:numCache>
                <c:formatCode>General</c:formatCode>
                <c:ptCount val="20"/>
                <c:pt idx="0">
                  <c:v>24.325611834616801</c:v>
                </c:pt>
                <c:pt idx="1">
                  <c:v>22.32398499310727</c:v>
                </c:pt>
                <c:pt idx="2">
                  <c:v>25.535599546614801</c:v>
                </c:pt>
                <c:pt idx="3">
                  <c:v>21.367480581521086</c:v>
                </c:pt>
                <c:pt idx="4">
                  <c:v>24.906653461253278</c:v>
                </c:pt>
                <c:pt idx="5">
                  <c:v>25.005090654027185</c:v>
                </c:pt>
                <c:pt idx="6">
                  <c:v>24.198304325775801</c:v>
                </c:pt>
                <c:pt idx="7">
                  <c:v>22.69699955146795</c:v>
                </c:pt>
                <c:pt idx="8">
                  <c:v>25.514341599287903</c:v>
                </c:pt>
                <c:pt idx="9">
                  <c:v>23.718900949292891</c:v>
                </c:pt>
                <c:pt idx="10">
                  <c:v>24.109744113371828</c:v>
                </c:pt>
                <c:pt idx="11">
                  <c:v>24.852143767349624</c:v>
                </c:pt>
                <c:pt idx="12">
                  <c:v>22.159411744238014</c:v>
                </c:pt>
                <c:pt idx="13">
                  <c:v>21.588427530519077</c:v>
                </c:pt>
                <c:pt idx="14">
                  <c:v>24.247740500992279</c:v>
                </c:pt>
                <c:pt idx="15">
                  <c:v>23.50249724430466</c:v>
                </c:pt>
                <c:pt idx="16">
                  <c:v>27.414740282333618</c:v>
                </c:pt>
                <c:pt idx="17">
                  <c:v>25.18253373747817</c:v>
                </c:pt>
                <c:pt idx="18">
                  <c:v>27.540728146984506</c:v>
                </c:pt>
                <c:pt idx="19">
                  <c:v>26.305630477417658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A-40BD-946D-1EB7DA31A314}"/>
            </c:ext>
          </c:extLst>
        </c:ser>
        <c:ser>
          <c:idx val="1"/>
          <c:order val="1"/>
          <c:tx>
            <c:strRef>
              <c:f>IPC!$A$3</c:f>
              <c:strCache>
                <c:ptCount val="1"/>
                <c:pt idx="0">
                  <c:v>50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IPC!$B$1:$U$1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IPC!$B$3:$U$3</c:f>
              <c:numCache>
                <c:formatCode>General</c:formatCode>
                <c:ptCount val="20"/>
                <c:pt idx="0">
                  <c:v>24.825618272057142</c:v>
                </c:pt>
                <c:pt idx="1">
                  <c:v>22.022086943714999</c:v>
                </c:pt>
                <c:pt idx="2">
                  <c:v>25.425354773939233</c:v>
                </c:pt>
                <c:pt idx="3">
                  <c:v>24.393392430499301</c:v>
                </c:pt>
                <c:pt idx="4">
                  <c:v>26.05494547541678</c:v>
                </c:pt>
                <c:pt idx="5">
                  <c:v>20.899944538267984</c:v>
                </c:pt>
                <c:pt idx="6">
                  <c:v>24.736347346703937</c:v>
                </c:pt>
                <c:pt idx="7">
                  <c:v>23.832655149292655</c:v>
                </c:pt>
                <c:pt idx="8">
                  <c:v>26.428500836512036</c:v>
                </c:pt>
                <c:pt idx="9">
                  <c:v>25.18384245345424</c:v>
                </c:pt>
                <c:pt idx="10">
                  <c:v>25.558695104442982</c:v>
                </c:pt>
                <c:pt idx="11">
                  <c:v>26.357542922470078</c:v>
                </c:pt>
                <c:pt idx="12">
                  <c:v>22.695946388649908</c:v>
                </c:pt>
                <c:pt idx="13">
                  <c:v>21.715860144846914</c:v>
                </c:pt>
                <c:pt idx="14">
                  <c:v>24.100316883014642</c:v>
                </c:pt>
                <c:pt idx="15">
                  <c:v>23.716957124354643</c:v>
                </c:pt>
                <c:pt idx="16">
                  <c:v>27.870425998734824</c:v>
                </c:pt>
                <c:pt idx="17">
                  <c:v>25.876133974688933</c:v>
                </c:pt>
                <c:pt idx="18">
                  <c:v>27.286761876355257</c:v>
                </c:pt>
                <c:pt idx="19">
                  <c:v>26.312127145061972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A-40BD-946D-1EB7DA31A314}"/>
            </c:ext>
          </c:extLst>
        </c:ser>
        <c:ser>
          <c:idx val="2"/>
          <c:order val="2"/>
          <c:tx>
            <c:strRef>
              <c:f>IPC!$A$4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IPC!$B$1:$U$1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IPC!$B$4:$U$4</c:f>
              <c:numCache>
                <c:formatCode>General</c:formatCode>
                <c:ptCount val="20"/>
                <c:pt idx="0">
                  <c:v>26.226709097878086</c:v>
                </c:pt>
                <c:pt idx="1">
                  <c:v>25.276876095510495</c:v>
                </c:pt>
                <c:pt idx="2">
                  <c:v>26.759526784015996</c:v>
                </c:pt>
                <c:pt idx="3">
                  <c:v>26.333726976853896</c:v>
                </c:pt>
                <c:pt idx="4">
                  <c:v>26.730403098521037</c:v>
                </c:pt>
                <c:pt idx="5">
                  <c:v>26.658928915909947</c:v>
                </c:pt>
                <c:pt idx="6">
                  <c:v>26.435309338382353</c:v>
                </c:pt>
                <c:pt idx="7">
                  <c:v>27.02429189119335</c:v>
                </c:pt>
                <c:pt idx="8">
                  <c:v>26.848997177282797</c:v>
                </c:pt>
                <c:pt idx="9">
                  <c:v>26.158529810622944</c:v>
                </c:pt>
                <c:pt idx="10">
                  <c:v>26.340537244150148</c:v>
                </c:pt>
                <c:pt idx="11">
                  <c:v>26.58685726618647</c:v>
                </c:pt>
                <c:pt idx="12">
                  <c:v>25.135279186954925</c:v>
                </c:pt>
                <c:pt idx="13">
                  <c:v>24.481198646380982</c:v>
                </c:pt>
                <c:pt idx="14">
                  <c:v>25.942854565634811</c:v>
                </c:pt>
                <c:pt idx="15">
                  <c:v>25.704271839052176</c:v>
                </c:pt>
                <c:pt idx="16">
                  <c:v>26.938317625979813</c:v>
                </c:pt>
                <c:pt idx="17">
                  <c:v>26.297269518460851</c:v>
                </c:pt>
                <c:pt idx="18">
                  <c:v>26.975264333888958</c:v>
                </c:pt>
                <c:pt idx="19">
                  <c:v>26.815138254894848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AA-40BD-946D-1EB7DA31A314}"/>
            </c:ext>
          </c:extLst>
        </c:ser>
        <c:ser>
          <c:idx val="3"/>
          <c:order val="3"/>
          <c:tx>
            <c:strRef>
              <c:f>IPC!$A$5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IPC!$B$1:$U$1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IPC!$B$5:$U$5</c:f>
              <c:numCache>
                <c:formatCode>General</c:formatCode>
                <c:ptCount val="20"/>
                <c:pt idx="0">
                  <c:v>26.316195600305903</c:v>
                </c:pt>
                <c:pt idx="1">
                  <c:v>25.104654955551347</c:v>
                </c:pt>
                <c:pt idx="2">
                  <c:v>26.921287797396801</c:v>
                </c:pt>
                <c:pt idx="3">
                  <c:v>26.278870891650747</c:v>
                </c:pt>
                <c:pt idx="4">
                  <c:v>26.995502528912169</c:v>
                </c:pt>
                <c:pt idx="5">
                  <c:v>26.745864858024994</c:v>
                </c:pt>
                <c:pt idx="6">
                  <c:v>26.399201413362313</c:v>
                </c:pt>
                <c:pt idx="7">
                  <c:v>27.244943794794956</c:v>
                </c:pt>
                <c:pt idx="8">
                  <c:v>26.8515800283337</c:v>
                </c:pt>
                <c:pt idx="9">
                  <c:v>26.822058995692906</c:v>
                </c:pt>
                <c:pt idx="10">
                  <c:v>26.79133379118818</c:v>
                </c:pt>
                <c:pt idx="11">
                  <c:v>27.326433218358638</c:v>
                </c:pt>
                <c:pt idx="12">
                  <c:v>25.634484630147561</c:v>
                </c:pt>
                <c:pt idx="13">
                  <c:v>24.993415419359355</c:v>
                </c:pt>
                <c:pt idx="14">
                  <c:v>26.422464290668437</c:v>
                </c:pt>
                <c:pt idx="15">
                  <c:v>25.970155020876241</c:v>
                </c:pt>
                <c:pt idx="16">
                  <c:v>27.489658158245433</c:v>
                </c:pt>
                <c:pt idx="17">
                  <c:v>26.679161532543645</c:v>
                </c:pt>
                <c:pt idx="18">
                  <c:v>27.485294482772545</c:v>
                </c:pt>
                <c:pt idx="19">
                  <c:v>27.184585351204049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AA-40BD-946D-1EB7DA31A314}"/>
            </c:ext>
          </c:extLst>
        </c:ser>
        <c:ser>
          <c:idx val="4"/>
          <c:order val="4"/>
          <c:tx>
            <c:strRef>
              <c:f>IPC!$A$6</c:f>
              <c:strCache>
                <c:ptCount val="1"/>
                <c:pt idx="0">
                  <c:v>0.5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IPC!$B$1:$U$1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IPC!$B$6:$U$6</c:f>
              <c:numCache>
                <c:formatCode>General</c:formatCode>
                <c:ptCount val="20"/>
                <c:pt idx="0">
                  <c:v>27.629841983493151</c:v>
                </c:pt>
                <c:pt idx="1">
                  <c:v>27.01894124538574</c:v>
                </c:pt>
                <c:pt idx="2">
                  <c:v>27.994212926355523</c:v>
                </c:pt>
                <c:pt idx="3">
                  <c:v>27.114176016838318</c:v>
                </c:pt>
                <c:pt idx="4">
                  <c:v>27.915965353839084</c:v>
                </c:pt>
                <c:pt idx="5">
                  <c:v>27.820196037293901</c:v>
                </c:pt>
                <c:pt idx="6">
                  <c:v>27.766758969540319</c:v>
                </c:pt>
                <c:pt idx="7">
                  <c:v>27.984332879503604</c:v>
                </c:pt>
                <c:pt idx="8">
                  <c:v>27.631272238626625</c:v>
                </c:pt>
                <c:pt idx="9">
                  <c:v>27.412116751206092</c:v>
                </c:pt>
                <c:pt idx="10">
                  <c:v>27.56571719447523</c:v>
                </c:pt>
                <c:pt idx="11">
                  <c:v>27.885154088869488</c:v>
                </c:pt>
                <c:pt idx="12">
                  <c:v>26.847289944604476</c:v>
                </c:pt>
                <c:pt idx="13">
                  <c:v>26.427660011470685</c:v>
                </c:pt>
                <c:pt idx="14">
                  <c:v>27.335564146993185</c:v>
                </c:pt>
                <c:pt idx="15">
                  <c:v>27.109148631971582</c:v>
                </c:pt>
                <c:pt idx="16">
                  <c:v>27.886716584687122</c:v>
                </c:pt>
                <c:pt idx="17">
                  <c:v>27.559775684434193</c:v>
                </c:pt>
                <c:pt idx="18">
                  <c:v>27.911969755503922</c:v>
                </c:pt>
                <c:pt idx="19">
                  <c:v>27.792699335625279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AA-40BD-946D-1EB7DA31A314}"/>
            </c:ext>
          </c:extLst>
        </c:ser>
        <c:ser>
          <c:idx val="5"/>
          <c:order val="5"/>
          <c:tx>
            <c:strRef>
              <c:f>IPC!$A$7</c:f>
              <c:strCache>
                <c:ptCount val="1"/>
                <c:pt idx="0">
                  <c:v>0.5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IPC!$B$1:$U$1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IPC!$B$7:$U$7</c:f>
              <c:numCache>
                <c:formatCode>General</c:formatCode>
                <c:ptCount val="20"/>
                <c:pt idx="0">
                  <c:v>27.343983400880177</c:v>
                </c:pt>
                <c:pt idx="1">
                  <c:v>26.629820542389645</c:v>
                </c:pt>
                <c:pt idx="2">
                  <c:v>27.67863434899164</c:v>
                </c:pt>
                <c:pt idx="3">
                  <c:v>27.301471308871434</c:v>
                </c:pt>
                <c:pt idx="4">
                  <c:v>27.773142745410286</c:v>
                </c:pt>
                <c:pt idx="5">
                  <c:v>27.676010470913162</c:v>
                </c:pt>
                <c:pt idx="6">
                  <c:v>27.465390824876746</c:v>
                </c:pt>
                <c:pt idx="7">
                  <c:v>27.990349467938763</c:v>
                </c:pt>
                <c:pt idx="8">
                  <c:v>27.932736345108133</c:v>
                </c:pt>
                <c:pt idx="9">
                  <c:v>27.568026264077442</c:v>
                </c:pt>
                <c:pt idx="10">
                  <c:v>27.712462168473536</c:v>
                </c:pt>
                <c:pt idx="11">
                  <c:v>27.917172166171262</c:v>
                </c:pt>
                <c:pt idx="12">
                  <c:v>26.877733663274512</c:v>
                </c:pt>
                <c:pt idx="13">
                  <c:v>26.449382803770092</c:v>
                </c:pt>
                <c:pt idx="14">
                  <c:v>27.228854961634362</c:v>
                </c:pt>
                <c:pt idx="15">
                  <c:v>27.271036081354318</c:v>
                </c:pt>
                <c:pt idx="16">
                  <c:v>27.938609365109599</c:v>
                </c:pt>
                <c:pt idx="17">
                  <c:v>27.449940767671059</c:v>
                </c:pt>
                <c:pt idx="18">
                  <c:v>27.909509048385072</c:v>
                </c:pt>
                <c:pt idx="19">
                  <c:v>27.920513311135881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AA-40BD-946D-1EB7DA31A314}"/>
            </c:ext>
          </c:extLst>
        </c:ser>
        <c:ser>
          <c:idx val="6"/>
          <c:order val="6"/>
          <c:tx>
            <c:strRef>
              <c:f>IPC!$A$8</c:f>
              <c:strCache>
                <c:ptCount val="1"/>
                <c:pt idx="0">
                  <c:v>0.005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IPC!$B$1:$U$1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IPC!$B$8:$U$8</c:f>
              <c:numCache>
                <c:formatCode>General</c:formatCode>
                <c:ptCount val="20"/>
                <c:pt idx="0">
                  <c:v>28.086620947495071</c:v>
                </c:pt>
                <c:pt idx="1">
                  <c:v>27.338816666199435</c:v>
                </c:pt>
                <c:pt idx="2">
                  <c:v>28.113567565354089</c:v>
                </c:pt>
                <c:pt idx="3">
                  <c:v>27.680978575856543</c:v>
                </c:pt>
                <c:pt idx="4">
                  <c:v>28.298239160941726</c:v>
                </c:pt>
                <c:pt idx="5">
                  <c:v>28.127036785050464</c:v>
                </c:pt>
                <c:pt idx="6">
                  <c:v>28.086557855996439</c:v>
                </c:pt>
                <c:pt idx="7">
                  <c:v>28.52283037594011</c:v>
                </c:pt>
                <c:pt idx="8">
                  <c:v>27.67195456788729</c:v>
                </c:pt>
                <c:pt idx="9">
                  <c:v>27.94424384309233</c:v>
                </c:pt>
                <c:pt idx="10">
                  <c:v>28.124733826436731</c:v>
                </c:pt>
                <c:pt idx="11">
                  <c:v>28.149464996052068</c:v>
                </c:pt>
                <c:pt idx="12">
                  <c:v>27.537754237098774</c:v>
                </c:pt>
                <c:pt idx="13">
                  <c:v>27.130171485033955</c:v>
                </c:pt>
                <c:pt idx="14">
                  <c:v>27.650532100012107</c:v>
                </c:pt>
                <c:pt idx="15">
                  <c:v>26.956753451485511</c:v>
                </c:pt>
                <c:pt idx="16">
                  <c:v>28.201012457526375</c:v>
                </c:pt>
                <c:pt idx="17">
                  <c:v>27.700728111461437</c:v>
                </c:pt>
                <c:pt idx="18">
                  <c:v>28.106527937704804</c:v>
                </c:pt>
                <c:pt idx="19">
                  <c:v>27.965579703478113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1AA-40BD-946D-1EB7DA31A314}"/>
            </c:ext>
          </c:extLst>
        </c:ser>
        <c:ser>
          <c:idx val="7"/>
          <c:order val="7"/>
          <c:tx>
            <c:strRef>
              <c:f>IPC!$A$9</c:f>
              <c:strCache>
                <c:ptCount val="1"/>
                <c:pt idx="0">
                  <c:v>0.005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IPC!$B$1:$U$1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IPC!$B$9:$U$9</c:f>
              <c:numCache>
                <c:formatCode>General</c:formatCode>
                <c:ptCount val="20"/>
                <c:pt idx="0">
                  <c:v>28.070348061136215</c:v>
                </c:pt>
                <c:pt idx="1">
                  <c:v>27.124660630821737</c:v>
                </c:pt>
                <c:pt idx="2">
                  <c:v>28.238393053788435</c:v>
                </c:pt>
                <c:pt idx="3">
                  <c:v>27.78972826282677</c:v>
                </c:pt>
                <c:pt idx="4">
                  <c:v>28.276320032544582</c:v>
                </c:pt>
                <c:pt idx="5">
                  <c:v>28.228239054929702</c:v>
                </c:pt>
                <c:pt idx="6">
                  <c:v>28.092097209222231</c:v>
                </c:pt>
                <c:pt idx="7">
                  <c:v>28.651298070610338</c:v>
                </c:pt>
                <c:pt idx="8">
                  <c:v>28.183697274581771</c:v>
                </c:pt>
                <c:pt idx="9">
                  <c:v>28.008749296371185</c:v>
                </c:pt>
                <c:pt idx="10">
                  <c:v>28.040617504954461</c:v>
                </c:pt>
                <c:pt idx="11">
                  <c:v>28.129097120086463</c:v>
                </c:pt>
                <c:pt idx="12">
                  <c:v>27.483408071003005</c:v>
                </c:pt>
                <c:pt idx="13">
                  <c:v>27.100781427530983</c:v>
                </c:pt>
                <c:pt idx="14">
                  <c:v>27.757424707085711</c:v>
                </c:pt>
                <c:pt idx="15">
                  <c:v>27.615884356560144</c:v>
                </c:pt>
                <c:pt idx="16">
                  <c:v>28.267239322357831</c:v>
                </c:pt>
                <c:pt idx="17">
                  <c:v>27.953119983135021</c:v>
                </c:pt>
                <c:pt idx="18">
                  <c:v>28.289154651039368</c:v>
                </c:pt>
                <c:pt idx="19">
                  <c:v>28.509719665833231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AA-40BD-946D-1EB7DA31A314}"/>
            </c:ext>
          </c:extLst>
        </c:ser>
        <c:ser>
          <c:idx val="8"/>
          <c:order val="8"/>
          <c:tx>
            <c:strRef>
              <c:f>IPC!$A$10</c:f>
              <c:strCache>
                <c:ptCount val="1"/>
                <c:pt idx="0">
                  <c:v>0.005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IPC!$B$1:$U$1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IPC!$B$10:$U$10</c:f>
              <c:numCache>
                <c:formatCode>General</c:formatCode>
                <c:ptCount val="20"/>
                <c:pt idx="0">
                  <c:v>28.012560326153363</c:v>
                </c:pt>
                <c:pt idx="1">
                  <c:v>27.087969593070596</c:v>
                </c:pt>
                <c:pt idx="2">
                  <c:v>28.159825436567949</c:v>
                </c:pt>
                <c:pt idx="3">
                  <c:v>27.91335701128898</c:v>
                </c:pt>
                <c:pt idx="4">
                  <c:v>28.195610146151161</c:v>
                </c:pt>
                <c:pt idx="5">
                  <c:v>28.245408780312395</c:v>
                </c:pt>
                <c:pt idx="6">
                  <c:v>28.212216926043283</c:v>
                </c:pt>
                <c:pt idx="7">
                  <c:v>28.701855246787879</c:v>
                </c:pt>
                <c:pt idx="8">
                  <c:v>28.374004900275139</c:v>
                </c:pt>
                <c:pt idx="9">
                  <c:v>27.936962145044305</c:v>
                </c:pt>
                <c:pt idx="10">
                  <c:v>28.29291306579686</c:v>
                </c:pt>
                <c:pt idx="11">
                  <c:v>28.350885633854887</c:v>
                </c:pt>
                <c:pt idx="12">
                  <c:v>27.420823222919076</c:v>
                </c:pt>
                <c:pt idx="13">
                  <c:v>26.998662100674004</c:v>
                </c:pt>
                <c:pt idx="14">
                  <c:v>27.938536230985157</c:v>
                </c:pt>
                <c:pt idx="15">
                  <c:v>27.839879428712806</c:v>
                </c:pt>
                <c:pt idx="16">
                  <c:v>28.524131058533847</c:v>
                </c:pt>
                <c:pt idx="17">
                  <c:v>28.12845203964919</c:v>
                </c:pt>
                <c:pt idx="18">
                  <c:v>28.453716769985022</c:v>
                </c:pt>
                <c:pt idx="19">
                  <c:v>28.403001012244182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1AA-40BD-946D-1EB7DA31A314}"/>
            </c:ext>
          </c:extLst>
        </c:ser>
        <c:ser>
          <c:idx val="9"/>
          <c:order val="9"/>
          <c:tx>
            <c:strRef>
              <c:f>IPC!$A$11</c:f>
              <c:strCache>
                <c:ptCount val="1"/>
                <c:pt idx="0">
                  <c:v>0.005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IPC!$B$1:$U$1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IPC!$B$11:$U$11</c:f>
              <c:numCache>
                <c:formatCode>General</c:formatCode>
                <c:ptCount val="20"/>
                <c:pt idx="0">
                  <c:v>28.20781348770727</c:v>
                </c:pt>
                <c:pt idx="1">
                  <c:v>27.260690001197723</c:v>
                </c:pt>
                <c:pt idx="2">
                  <c:v>28.307217884943547</c:v>
                </c:pt>
                <c:pt idx="3">
                  <c:v>27.921712984679878</c:v>
                </c:pt>
                <c:pt idx="4">
                  <c:v>28.416453705147873</c:v>
                </c:pt>
                <c:pt idx="5">
                  <c:v>28.438240082143288</c:v>
                </c:pt>
                <c:pt idx="6">
                  <c:v>28.295879036885857</c:v>
                </c:pt>
                <c:pt idx="7">
                  <c:v>28.600131384945584</c:v>
                </c:pt>
                <c:pt idx="8">
                  <c:v>28.189796683143427</c:v>
                </c:pt>
                <c:pt idx="9">
                  <c:v>27.922706726168244</c:v>
                </c:pt>
                <c:pt idx="10">
                  <c:v>28.040351498827754</c:v>
                </c:pt>
                <c:pt idx="11">
                  <c:v>28.108530911243697</c:v>
                </c:pt>
                <c:pt idx="12">
                  <c:v>27.399606969640473</c:v>
                </c:pt>
                <c:pt idx="13">
                  <c:v>28.711944385581027</c:v>
                </c:pt>
                <c:pt idx="14">
                  <c:v>27.912345607070201</c:v>
                </c:pt>
                <c:pt idx="15">
                  <c:v>27.505305828466334</c:v>
                </c:pt>
                <c:pt idx="16">
                  <c:v>28.452050405781421</c:v>
                </c:pt>
                <c:pt idx="17">
                  <c:v>28.057211393184595</c:v>
                </c:pt>
                <c:pt idx="18">
                  <c:v>28.341712267811808</c:v>
                </c:pt>
                <c:pt idx="19">
                  <c:v>28.332611477816116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1AA-40BD-946D-1EB7DA31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498152"/>
        <c:axId val="420498512"/>
      </c:lineChart>
      <c:catAx>
        <c:axId val="42049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0498512"/>
        <c:crosses val="autoZero"/>
        <c:auto val="1"/>
        <c:lblAlgn val="ctr"/>
        <c:lblOffset val="100"/>
        <c:noMultiLvlLbl val="0"/>
      </c:catAx>
      <c:valAx>
        <c:axId val="420498512"/>
        <c:scaling>
          <c:orientation val="minMax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0498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555625</xdr:colOff>
      <xdr:row>46</xdr:row>
      <xdr:rowOff>152400</xdr:rowOff>
    </xdr:from>
    <xdr:to>
      <xdr:col>14</xdr:col>
      <xdr:colOff>279400</xdr:colOff>
      <xdr:row>64</xdr:row>
      <xdr:rowOff>57150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1439E02-A276-4F70-9385-DB088677D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631825</xdr:colOff>
      <xdr:row>31</xdr:row>
      <xdr:rowOff>158750</xdr:rowOff>
    </xdr:from>
    <xdr:to>
      <xdr:col>13</xdr:col>
      <xdr:colOff>234950</xdr:colOff>
      <xdr:row>46</xdr:row>
      <xdr:rowOff>101600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70E8C22-7C92-DF05-E2E6-A2214D9085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1587500</xdr:colOff>
      <xdr:row>35</xdr:row>
      <xdr:rowOff>149225</xdr:rowOff>
    </xdr:from>
    <xdr:to>
      <xdr:col>23</xdr:col>
      <xdr:colOff>101600</xdr:colOff>
      <xdr:row>50</xdr:row>
      <xdr:rowOff>177800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101AB22-7051-C8C2-F0C3-71EC6FFF2D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139700</xdr:colOff>
      <xdr:row>47</xdr:row>
      <xdr:rowOff>158752</xdr:rowOff>
    </xdr:from>
    <xdr:to>
      <xdr:col>22</xdr:col>
      <xdr:colOff>415294</xdr:colOff>
      <xdr:row>50</xdr:row>
      <xdr:rowOff>131406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4B299A41-E721-0028-D313-A50985737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697200" y="8813802"/>
          <a:ext cx="2104394" cy="52510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0.56864</cdr:x>
      <cdr:y>0.7712</cdr:y>
    </cdr:from>
    <cdr:to>
      <cdr:x>0.94084</cdr:x>
      <cdr:y>0.95858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01572C4-F3A3-89FF-209B-976F50D9E23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07438" y="2482850"/>
          <a:ext cx="1837588" cy="60325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0.60521</cdr:x>
      <cdr:y>0.79812</cdr:y>
    </cdr:from>
    <cdr:to>
      <cdr:x>0.94517</cdr:x>
      <cdr:y>0.97183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9287C966-7930-8077-8993-853F58A44AC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022600" y="2159000"/>
          <a:ext cx="1697814" cy="46990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273504</xdr:colOff>
      <xdr:row>0</xdr:row>
      <xdr:rowOff>93889</xdr:rowOff>
    </xdr:from>
    <xdr:to>
      <xdr:col>32</xdr:col>
      <xdr:colOff>438727</xdr:colOff>
      <xdr:row>18</xdr:row>
      <xdr:rowOff>80818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CC6EEB0-2DA8-0CCA-F3AB-ADCE065878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3E62C-C0AE-499C-B628-B08CA7EEACE3}">
  <dimension ref="A1:V101"/>
  <sheetViews>
    <sheetView topLeftCell="C1" zoomScale="90" zoomScaleNormal="90" workbookViewId="0">
      <selection activeCell="I19" sqref="I19"/>
    </sheetView>
  </sheetViews>
  <sheetFormatPr defaultRowHeight="14.5" x14ac:dyDescent="0.35"/>
  <cols>
    <col min="1" max="1" width="10.453125" bestFit="1" customWidth="1"/>
    <col min="2" max="2" width="19" customWidth="1"/>
    <col min="3" max="3" width="15.08984375" style="5" customWidth="1"/>
    <col min="4" max="5" width="8.7265625" style="5"/>
    <col min="6" max="6" width="2.7265625" customWidth="1"/>
    <col min="7" max="7" width="13.1796875" customWidth="1"/>
    <col min="8" max="8" width="11.26953125" customWidth="1"/>
    <col min="9" max="9" width="10.7265625" customWidth="1"/>
    <col min="10" max="10" width="9.7265625" customWidth="1"/>
    <col min="11" max="11" width="28" customWidth="1"/>
    <col min="16" max="16" width="8.6328125" customWidth="1"/>
  </cols>
  <sheetData>
    <row r="1" spans="1:20" x14ac:dyDescent="0.35">
      <c r="C1" s="3" t="s">
        <v>5</v>
      </c>
      <c r="D1" s="3" t="s">
        <v>6</v>
      </c>
      <c r="E1" s="3" t="s">
        <v>7</v>
      </c>
      <c r="G1" s="3" t="s">
        <v>9</v>
      </c>
      <c r="H1" s="3" t="s">
        <v>5</v>
      </c>
      <c r="I1" s="3" t="s">
        <v>6</v>
      </c>
      <c r="J1" s="3" t="s">
        <v>7</v>
      </c>
      <c r="L1" s="3" t="s">
        <v>9</v>
      </c>
      <c r="M1" s="3" t="s">
        <v>5</v>
      </c>
      <c r="N1" s="3" t="s">
        <v>6</v>
      </c>
      <c r="O1" s="3" t="s">
        <v>7</v>
      </c>
      <c r="Q1" s="3" t="s">
        <v>9</v>
      </c>
      <c r="R1" s="3" t="s">
        <v>5</v>
      </c>
      <c r="S1" s="3" t="s">
        <v>6</v>
      </c>
      <c r="T1" s="3" t="s">
        <v>7</v>
      </c>
    </row>
    <row r="2" spans="1:20" x14ac:dyDescent="0.35">
      <c r="A2">
        <v>1</v>
      </c>
      <c r="B2" s="1" t="s">
        <v>0</v>
      </c>
      <c r="C2" s="4">
        <v>26.6188</v>
      </c>
      <c r="D2" s="4">
        <v>0.99947911370660802</v>
      </c>
      <c r="E2" s="4">
        <v>-3.2664</v>
      </c>
      <c r="G2" s="6" t="s">
        <v>8</v>
      </c>
      <c r="H2">
        <f>C2</f>
        <v>26.6188</v>
      </c>
      <c r="I2">
        <f>D2</f>
        <v>0.99947911370660802</v>
      </c>
      <c r="J2">
        <f>E2</f>
        <v>-3.2664</v>
      </c>
      <c r="L2" s="6" t="s">
        <v>1</v>
      </c>
      <c r="M2">
        <f>C3</f>
        <v>26.147400000000001</v>
      </c>
      <c r="N2">
        <f>D3</f>
        <v>0.9995535004929097</v>
      </c>
      <c r="O2">
        <f>E3</f>
        <v>-3.3267000000000002</v>
      </c>
      <c r="Q2" s="6" t="s">
        <v>10</v>
      </c>
      <c r="R2">
        <f>C5</f>
        <v>23.497199999999999</v>
      </c>
      <c r="S2">
        <f>D5</f>
        <v>0.9985957238599461</v>
      </c>
      <c r="T2">
        <f>E5</f>
        <v>-3.3637999999999999</v>
      </c>
    </row>
    <row r="3" spans="1:20" x14ac:dyDescent="0.35">
      <c r="B3" s="1" t="s">
        <v>1</v>
      </c>
      <c r="C3" s="4">
        <v>26.147400000000001</v>
      </c>
      <c r="D3" s="4">
        <v>0.9995535004929097</v>
      </c>
      <c r="E3" s="4">
        <v>-3.3267000000000002</v>
      </c>
      <c r="G3" s="6" t="s">
        <v>8</v>
      </c>
      <c r="H3">
        <f>C7</f>
        <v>25.2089</v>
      </c>
      <c r="I3">
        <f>D7</f>
        <v>0.98731154365011276</v>
      </c>
      <c r="J3">
        <f>E7</f>
        <v>-3.6789999999999998</v>
      </c>
      <c r="L3" s="6" t="s">
        <v>1</v>
      </c>
      <c r="M3">
        <f>C8</f>
        <v>24.6022</v>
      </c>
      <c r="N3">
        <f>D8</f>
        <v>0.99601326888038577</v>
      </c>
      <c r="O3">
        <f>E8</f>
        <v>-3.4769999999999999</v>
      </c>
      <c r="Q3" s="6" t="s">
        <v>10</v>
      </c>
      <c r="R3">
        <f>C10</f>
        <v>22.6434</v>
      </c>
      <c r="S3">
        <f>D10</f>
        <v>0.99100956564582099</v>
      </c>
      <c r="T3">
        <f>E10</f>
        <v>-3.6619999999999999</v>
      </c>
    </row>
    <row r="4" spans="1:20" x14ac:dyDescent="0.35">
      <c r="B4" s="1" t="s">
        <v>2</v>
      </c>
      <c r="C4" s="4" t="s">
        <v>3</v>
      </c>
      <c r="D4" s="4" t="s">
        <v>3</v>
      </c>
      <c r="E4" s="4" t="s">
        <v>3</v>
      </c>
      <c r="G4" s="6" t="s">
        <v>8</v>
      </c>
      <c r="H4">
        <f>C12</f>
        <v>26.067399999999999</v>
      </c>
      <c r="I4">
        <f>D12</f>
        <v>0.99893706863150422</v>
      </c>
      <c r="J4">
        <f>E12</f>
        <v>-3.347</v>
      </c>
      <c r="L4" s="6" t="s">
        <v>1</v>
      </c>
      <c r="M4">
        <f>C13</f>
        <v>25.962900000000001</v>
      </c>
      <c r="N4">
        <f>D13</f>
        <v>0.99766761750909716</v>
      </c>
      <c r="O4">
        <f>E13</f>
        <v>-3.2869999999999999</v>
      </c>
      <c r="Q4" s="6" t="s">
        <v>10</v>
      </c>
      <c r="R4">
        <f>C15</f>
        <v>23.129200000000001</v>
      </c>
      <c r="S4">
        <f>D15</f>
        <v>0.99839679856988284</v>
      </c>
      <c r="T4">
        <f>E15</f>
        <v>-3.3397999999999999</v>
      </c>
    </row>
    <row r="5" spans="1:20" x14ac:dyDescent="0.35">
      <c r="B5" s="1" t="s">
        <v>4</v>
      </c>
      <c r="C5" s="4">
        <v>23.497199999999999</v>
      </c>
      <c r="D5" s="4">
        <v>0.9985957238599461</v>
      </c>
      <c r="E5" s="4">
        <v>-3.3637999999999999</v>
      </c>
      <c r="G5" s="6" t="s">
        <v>8</v>
      </c>
      <c r="H5">
        <f>C17</f>
        <v>25.277699999999999</v>
      </c>
      <c r="I5">
        <f>D17</f>
        <v>0.99905479939185549</v>
      </c>
      <c r="J5">
        <f>E17</f>
        <v>-3.1770999999999998</v>
      </c>
      <c r="L5" s="6" t="s">
        <v>1</v>
      </c>
      <c r="M5">
        <f>C18</f>
        <v>24.555900000000001</v>
      </c>
      <c r="N5">
        <f>D18</f>
        <v>0.99749263572519786</v>
      </c>
      <c r="O5">
        <f>E18</f>
        <v>-3.1711</v>
      </c>
      <c r="Q5" s="6" t="s">
        <v>10</v>
      </c>
      <c r="R5">
        <f>C20</f>
        <v>23.115200000000002</v>
      </c>
      <c r="S5">
        <f>D20</f>
        <v>0.99787800135713534</v>
      </c>
      <c r="T5">
        <f>E20</f>
        <v>-3.2728000000000002</v>
      </c>
    </row>
    <row r="6" spans="1:20" x14ac:dyDescent="0.35">
      <c r="G6" s="6" t="s">
        <v>8</v>
      </c>
      <c r="H6">
        <f>C22</f>
        <v>24.496200000000002</v>
      </c>
      <c r="I6">
        <f>D22</f>
        <v>0.99390465884130241</v>
      </c>
      <c r="J6">
        <f>E22</f>
        <v>-3.3795000000000002</v>
      </c>
      <c r="L6" s="6" t="s">
        <v>1</v>
      </c>
      <c r="M6">
        <f>C23</f>
        <v>24.622499999999999</v>
      </c>
      <c r="N6">
        <f>D23</f>
        <v>0.99724815012773738</v>
      </c>
      <c r="O6">
        <f>E23</f>
        <v>-3.3873000000000002</v>
      </c>
      <c r="Q6" s="6" t="s">
        <v>10</v>
      </c>
      <c r="R6">
        <f>C26</f>
        <v>22.8247</v>
      </c>
      <c r="S6">
        <f>D26</f>
        <v>0.99692202065648516</v>
      </c>
      <c r="T6">
        <f>E26</f>
        <v>-3.3694000000000002</v>
      </c>
    </row>
    <row r="7" spans="1:20" x14ac:dyDescent="0.35">
      <c r="A7">
        <v>2</v>
      </c>
      <c r="B7" s="1" t="s">
        <v>0</v>
      </c>
      <c r="C7" s="4">
        <v>25.2089</v>
      </c>
      <c r="D7" s="4">
        <v>0.98731154365011276</v>
      </c>
      <c r="E7" s="4">
        <v>-3.6789999999999998</v>
      </c>
      <c r="G7" s="6" t="s">
        <v>8</v>
      </c>
      <c r="H7">
        <f>C28</f>
        <v>25.577300000000001</v>
      </c>
      <c r="I7">
        <f>D28</f>
        <v>0.99938042422793316</v>
      </c>
      <c r="J7">
        <f>E28</f>
        <v>-3.3532999999999999</v>
      </c>
      <c r="L7" s="6" t="s">
        <v>1</v>
      </c>
      <c r="M7">
        <f>C29</f>
        <v>25.586099999999998</v>
      </c>
      <c r="N7">
        <f>D29</f>
        <v>0.99920492815391526</v>
      </c>
      <c r="O7">
        <f>E29</f>
        <v>-3.383</v>
      </c>
      <c r="Q7" s="6" t="s">
        <v>10</v>
      </c>
      <c r="R7">
        <f>C31</f>
        <v>23.031700000000001</v>
      </c>
      <c r="S7">
        <f>D31</f>
        <v>0.99856446650912434</v>
      </c>
      <c r="T7">
        <f>E31</f>
        <v>-3.4527000000000001</v>
      </c>
    </row>
    <row r="8" spans="1:20" x14ac:dyDescent="0.35">
      <c r="B8" s="1" t="s">
        <v>1</v>
      </c>
      <c r="C8" s="4">
        <v>24.6022</v>
      </c>
      <c r="D8" s="4">
        <v>0.99601326888038577</v>
      </c>
      <c r="E8" s="4">
        <v>-3.4769999999999999</v>
      </c>
      <c r="G8" s="6" t="s">
        <v>8</v>
      </c>
      <c r="H8">
        <f>C33</f>
        <v>25.456199999999999</v>
      </c>
      <c r="I8">
        <f>D33</f>
        <v>0.95610203976229791</v>
      </c>
      <c r="J8">
        <f>E33</f>
        <v>-3.6074000000000002</v>
      </c>
      <c r="L8" s="6" t="s">
        <v>1</v>
      </c>
      <c r="M8">
        <f>C34</f>
        <v>24.543399999999998</v>
      </c>
      <c r="N8">
        <f>D34</f>
        <v>0.97748734143913496</v>
      </c>
      <c r="O8">
        <f>E34</f>
        <v>-3.4590000000000001</v>
      </c>
      <c r="Q8" s="6" t="s">
        <v>10</v>
      </c>
      <c r="R8">
        <f>C36</f>
        <v>22.133700000000001</v>
      </c>
      <c r="S8">
        <f>D36</f>
        <v>0.98909346309220014</v>
      </c>
      <c r="T8">
        <f>E36</f>
        <v>-3.4771000000000001</v>
      </c>
    </row>
    <row r="9" spans="1:20" x14ac:dyDescent="0.35">
      <c r="B9" s="1" t="s">
        <v>2</v>
      </c>
      <c r="C9" s="4" t="s">
        <v>3</v>
      </c>
      <c r="D9" s="4" t="s">
        <v>3</v>
      </c>
      <c r="E9" s="4" t="s">
        <v>3</v>
      </c>
      <c r="G9" s="6" t="s">
        <v>8</v>
      </c>
      <c r="H9">
        <f>C38</f>
        <v>25.794499999999999</v>
      </c>
      <c r="I9">
        <f>D38</f>
        <v>0.99885535753305998</v>
      </c>
      <c r="J9">
        <f>E38</f>
        <v>-3.3711000000000002</v>
      </c>
      <c r="L9" s="6" t="s">
        <v>1</v>
      </c>
      <c r="M9">
        <f>C39</f>
        <v>25.396799999999999</v>
      </c>
      <c r="N9">
        <f>D39</f>
        <v>0.99892684462346137</v>
      </c>
      <c r="O9">
        <f>E39</f>
        <v>-3.4354</v>
      </c>
      <c r="Q9" s="6" t="s">
        <v>10</v>
      </c>
      <c r="R9">
        <f>C41</f>
        <v>22.888100000000001</v>
      </c>
      <c r="S9">
        <f>D41</f>
        <v>0.99917263320539507</v>
      </c>
      <c r="T9">
        <f>E41</f>
        <v>-3.4129999999999998</v>
      </c>
    </row>
    <row r="10" spans="1:20" x14ac:dyDescent="0.35">
      <c r="B10" s="1" t="s">
        <v>4</v>
      </c>
      <c r="C10" s="4">
        <v>22.6434</v>
      </c>
      <c r="D10" s="4">
        <v>0.99100956564582099</v>
      </c>
      <c r="E10" s="4">
        <v>-3.6619999999999999</v>
      </c>
      <c r="G10" s="6" t="s">
        <v>8</v>
      </c>
      <c r="H10">
        <f>C43</f>
        <v>25.2089</v>
      </c>
      <c r="I10">
        <f>D43</f>
        <v>0.98731154365011276</v>
      </c>
      <c r="J10">
        <f>E43</f>
        <v>-3.6789999999999998</v>
      </c>
      <c r="L10" s="6" t="s">
        <v>1</v>
      </c>
      <c r="M10">
        <f>C44</f>
        <v>24.6022</v>
      </c>
      <c r="N10">
        <f>D44</f>
        <v>0.99601326888038577</v>
      </c>
      <c r="O10">
        <f>E44</f>
        <v>-3.4769999999999999</v>
      </c>
      <c r="Q10" s="6" t="s">
        <v>10</v>
      </c>
      <c r="R10">
        <f>C46</f>
        <v>22.6434</v>
      </c>
      <c r="S10">
        <f>D46</f>
        <v>0.99100956564582099</v>
      </c>
      <c r="T10">
        <f>E46</f>
        <v>-3.6619999999999999</v>
      </c>
    </row>
    <row r="11" spans="1:20" x14ac:dyDescent="0.35">
      <c r="G11" s="6" t="s">
        <v>8</v>
      </c>
      <c r="H11">
        <f>C48</f>
        <v>24.831900000000001</v>
      </c>
      <c r="I11">
        <f>D48</f>
        <v>0.99161484348838824</v>
      </c>
      <c r="J11">
        <f>E48</f>
        <v>-3.2035999999999998</v>
      </c>
      <c r="L11" s="6" t="s">
        <v>1</v>
      </c>
      <c r="M11">
        <f>C49</f>
        <v>24.9907</v>
      </c>
      <c r="N11">
        <f>D49</f>
        <v>0.9948109911278058</v>
      </c>
      <c r="O11">
        <f>E49</f>
        <v>-3.2875999999999999</v>
      </c>
      <c r="Q11" s="6" t="s">
        <v>10</v>
      </c>
      <c r="R11">
        <f>C51</f>
        <v>22.999199999999998</v>
      </c>
      <c r="S11">
        <f>D51</f>
        <v>0.99900783186642517</v>
      </c>
      <c r="T11">
        <f>E51</f>
        <v>-3.3069999999999999</v>
      </c>
    </row>
    <row r="12" spans="1:20" x14ac:dyDescent="0.35">
      <c r="A12">
        <v>3</v>
      </c>
      <c r="B12" s="1" t="s">
        <v>0</v>
      </c>
      <c r="C12" s="4">
        <v>26.067399999999999</v>
      </c>
      <c r="D12" s="4">
        <v>0.99893706863150422</v>
      </c>
      <c r="E12" s="4">
        <v>-3.347</v>
      </c>
      <c r="G12" s="6" t="s">
        <v>8</v>
      </c>
      <c r="H12">
        <f>C53</f>
        <v>25.5045</v>
      </c>
      <c r="I12">
        <f>D53</f>
        <v>0.99902654877704467</v>
      </c>
      <c r="J12">
        <f>E53</f>
        <v>-3.3532000000000002</v>
      </c>
      <c r="L12" s="6" t="s">
        <v>1</v>
      </c>
      <c r="M12">
        <f>C54</f>
        <v>24.4772</v>
      </c>
      <c r="N12">
        <f>D54</f>
        <v>0.99841160907493565</v>
      </c>
      <c r="O12">
        <f>E54</f>
        <v>-3.3113000000000001</v>
      </c>
      <c r="Q12" s="6" t="s">
        <v>10</v>
      </c>
      <c r="R12">
        <f>C56</f>
        <v>22.780899999999999</v>
      </c>
      <c r="S12">
        <f>D56</f>
        <v>0.99963582074247315</v>
      </c>
      <c r="T12">
        <f>E56</f>
        <v>-3.4376000000000002</v>
      </c>
    </row>
    <row r="13" spans="1:20" x14ac:dyDescent="0.35">
      <c r="B13" s="1" t="s">
        <v>1</v>
      </c>
      <c r="C13" s="4">
        <v>25.962900000000001</v>
      </c>
      <c r="D13" s="4">
        <v>0.99766761750909716</v>
      </c>
      <c r="E13" s="4">
        <v>-3.2869999999999999</v>
      </c>
      <c r="G13" s="6" t="s">
        <v>8</v>
      </c>
      <c r="H13">
        <f>C58</f>
        <v>26.325900000000001</v>
      </c>
      <c r="I13">
        <f>D58</f>
        <v>0.99944207679399943</v>
      </c>
      <c r="J13">
        <f>E58</f>
        <v>-3.4119999999999999</v>
      </c>
      <c r="L13" s="6" t="s">
        <v>1</v>
      </c>
      <c r="M13">
        <f>C59</f>
        <v>25.303599999999999</v>
      </c>
      <c r="N13">
        <f>D59</f>
        <v>0.99975088174798576</v>
      </c>
      <c r="O13">
        <f>E59</f>
        <v>-3.3689</v>
      </c>
      <c r="Q13" s="6" t="s">
        <v>10</v>
      </c>
      <c r="R13">
        <f>C61</f>
        <v>23.805399999999999</v>
      </c>
      <c r="S13">
        <f>D61</f>
        <v>0.9982613146792817</v>
      </c>
      <c r="T13">
        <f>E61</f>
        <v>-3.5150999999999999</v>
      </c>
    </row>
    <row r="14" spans="1:20" x14ac:dyDescent="0.35">
      <c r="B14" s="1" t="s">
        <v>2</v>
      </c>
      <c r="C14" s="4" t="s">
        <v>3</v>
      </c>
      <c r="D14" s="4" t="s">
        <v>3</v>
      </c>
      <c r="E14" s="4" t="s">
        <v>3</v>
      </c>
      <c r="G14" s="6" t="s">
        <v>8</v>
      </c>
      <c r="H14">
        <f>C63</f>
        <v>25.020700000000001</v>
      </c>
      <c r="I14">
        <f>D63</f>
        <v>0.99859166733611382</v>
      </c>
      <c r="J14">
        <f>E63</f>
        <v>-3.1465000000000001</v>
      </c>
      <c r="L14" s="6" t="s">
        <v>1</v>
      </c>
      <c r="M14">
        <f>C64</f>
        <v>24.62</v>
      </c>
      <c r="N14">
        <f>D64</f>
        <v>0.99781292114759523</v>
      </c>
      <c r="O14">
        <f>E64</f>
        <v>-3.2364999999999999</v>
      </c>
      <c r="Q14" s="6" t="s">
        <v>10</v>
      </c>
      <c r="R14">
        <f>C66</f>
        <v>22.693899999999999</v>
      </c>
      <c r="S14">
        <f>D66</f>
        <v>0.99745018684134956</v>
      </c>
      <c r="T14">
        <f>E66</f>
        <v>-3.3018000000000001</v>
      </c>
    </row>
    <row r="15" spans="1:20" x14ac:dyDescent="0.35">
      <c r="B15" s="1" t="s">
        <v>4</v>
      </c>
      <c r="C15" s="4">
        <v>23.129200000000001</v>
      </c>
      <c r="D15" s="4">
        <v>0.99839679856988284</v>
      </c>
      <c r="E15" s="4">
        <v>-3.3397999999999999</v>
      </c>
      <c r="G15" s="6" t="s">
        <v>8</v>
      </c>
      <c r="H15">
        <f>C68</f>
        <v>24.795100000000001</v>
      </c>
      <c r="I15">
        <f>D68</f>
        <v>0.99921181965329897</v>
      </c>
      <c r="J15">
        <f>E68</f>
        <v>-3.3109999999999999</v>
      </c>
      <c r="L15" s="6" t="s">
        <v>1</v>
      </c>
      <c r="M15">
        <f>C69</f>
        <v>25.310500000000001</v>
      </c>
      <c r="N15">
        <f>D69</f>
        <v>0.99837710636616128</v>
      </c>
      <c r="O15">
        <f>E69</f>
        <v>-3.2006000000000001</v>
      </c>
      <c r="Q15" s="6" t="s">
        <v>10</v>
      </c>
      <c r="R15">
        <f>C71</f>
        <v>23.0381</v>
      </c>
      <c r="S15">
        <f>D71</f>
        <v>0.99891871867716775</v>
      </c>
      <c r="T15">
        <f>E71</f>
        <v>-3.3668</v>
      </c>
    </row>
    <row r="16" spans="1:20" x14ac:dyDescent="0.35">
      <c r="G16" s="6" t="s">
        <v>8</v>
      </c>
      <c r="H16">
        <f>C73</f>
        <v>25.7881</v>
      </c>
      <c r="I16">
        <f>D73</f>
        <v>0.99905124323013439</v>
      </c>
      <c r="J16">
        <f>E73</f>
        <v>-3.5602</v>
      </c>
      <c r="L16" s="6" t="s">
        <v>1</v>
      </c>
      <c r="M16">
        <f>C74</f>
        <v>24.743400000000001</v>
      </c>
      <c r="N16">
        <f>D74</f>
        <v>0.99947819374817481</v>
      </c>
      <c r="O16">
        <f>E74</f>
        <v>-3.4971999999999999</v>
      </c>
      <c r="Q16" s="6" t="s">
        <v>10</v>
      </c>
      <c r="R16">
        <f>C76</f>
        <v>23.440799999999999</v>
      </c>
      <c r="S16">
        <f>D76</f>
        <v>0.999275057951858</v>
      </c>
      <c r="T16">
        <f>E76</f>
        <v>-3.6837</v>
      </c>
    </row>
    <row r="17" spans="1:22" x14ac:dyDescent="0.35">
      <c r="A17">
        <v>4</v>
      </c>
      <c r="B17" s="1" t="s">
        <v>0</v>
      </c>
      <c r="C17" s="4">
        <v>25.277699999999999</v>
      </c>
      <c r="D17" s="4">
        <v>0.99905479939185549</v>
      </c>
      <c r="E17" s="4">
        <v>-3.1770999999999998</v>
      </c>
      <c r="G17" s="6" t="s">
        <v>8</v>
      </c>
      <c r="H17">
        <f>C78</f>
        <v>26.191500000000001</v>
      </c>
      <c r="I17">
        <f>D78</f>
        <v>0.99940217276877197</v>
      </c>
      <c r="J17">
        <f>E78</f>
        <v>-3.3222999999999998</v>
      </c>
      <c r="L17" s="6" t="s">
        <v>1</v>
      </c>
      <c r="M17">
        <f>C79</f>
        <v>25.501799999999999</v>
      </c>
      <c r="N17">
        <f>D79</f>
        <v>0.99737343464788641</v>
      </c>
      <c r="O17">
        <f>E79</f>
        <v>-3.2930000000000001</v>
      </c>
      <c r="Q17" s="6" t="s">
        <v>10</v>
      </c>
      <c r="R17">
        <f>C81</f>
        <v>22.795400000000001</v>
      </c>
      <c r="S17">
        <f>D81</f>
        <v>0.99771905552916273</v>
      </c>
      <c r="T17">
        <f>E81</f>
        <v>-3.5154999999999998</v>
      </c>
    </row>
    <row r="18" spans="1:22" x14ac:dyDescent="0.35">
      <c r="B18" s="1" t="s">
        <v>1</v>
      </c>
      <c r="C18" s="4">
        <v>24.555900000000001</v>
      </c>
      <c r="D18" s="4">
        <v>0.99749263572519786</v>
      </c>
      <c r="E18" s="4">
        <v>-3.1711</v>
      </c>
      <c r="G18" s="6" t="s">
        <v>8</v>
      </c>
      <c r="H18">
        <f>C83</f>
        <v>24.960100000000001</v>
      </c>
      <c r="I18">
        <f>D83</f>
        <v>0.99639075891630446</v>
      </c>
      <c r="J18">
        <f>E83</f>
        <v>-3.3965000000000001</v>
      </c>
      <c r="L18" s="6" t="s">
        <v>1</v>
      </c>
      <c r="M18">
        <f>C84</f>
        <v>25.523099999999999</v>
      </c>
      <c r="N18">
        <f>D84</f>
        <v>0.9992568428393952</v>
      </c>
      <c r="O18">
        <f>E84</f>
        <v>-3.3723000000000001</v>
      </c>
      <c r="Q18" s="6" t="s">
        <v>10</v>
      </c>
      <c r="R18">
        <f>C86</f>
        <v>22.690200000000001</v>
      </c>
      <c r="S18">
        <f>D86</f>
        <v>0.99693823361919676</v>
      </c>
      <c r="T18">
        <f>E86</f>
        <v>-3.3868</v>
      </c>
    </row>
    <row r="19" spans="1:22" x14ac:dyDescent="0.35">
      <c r="B19" s="1" t="s">
        <v>2</v>
      </c>
      <c r="C19" s="4" t="s">
        <v>3</v>
      </c>
      <c r="D19" s="4" t="s">
        <v>3</v>
      </c>
      <c r="E19" s="4" t="s">
        <v>3</v>
      </c>
      <c r="G19" s="6" t="s">
        <v>8</v>
      </c>
      <c r="H19">
        <f>C88</f>
        <v>25.555099999999999</v>
      </c>
      <c r="I19">
        <f>D88</f>
        <v>0.9762448400784618</v>
      </c>
      <c r="J19">
        <f>E88</f>
        <v>-3.3191999999999999</v>
      </c>
      <c r="L19" s="6" t="s">
        <v>1</v>
      </c>
      <c r="M19">
        <f>C89</f>
        <v>25.747199999999999</v>
      </c>
      <c r="N19">
        <f>D89</f>
        <v>0.97359976854695462</v>
      </c>
      <c r="O19">
        <f>E89</f>
        <v>-3.3671000000000002</v>
      </c>
      <c r="Q19" s="6" t="s">
        <v>10</v>
      </c>
      <c r="R19">
        <f>C91</f>
        <v>23.233499999999999</v>
      </c>
      <c r="S19">
        <f>D91</f>
        <v>0.99868084147969594</v>
      </c>
      <c r="T19">
        <f>E91</f>
        <v>-3.5653999999999999</v>
      </c>
    </row>
    <row r="20" spans="1:22" x14ac:dyDescent="0.35">
      <c r="B20" s="1" t="s">
        <v>4</v>
      </c>
      <c r="C20" s="4">
        <v>23.115200000000002</v>
      </c>
      <c r="D20" s="4">
        <v>0.99787800135713534</v>
      </c>
      <c r="E20" s="4">
        <v>-3.2728000000000002</v>
      </c>
      <c r="G20" s="6" t="s">
        <v>8</v>
      </c>
      <c r="H20">
        <f>C93</f>
        <v>25.184200000000001</v>
      </c>
      <c r="I20">
        <f>D93</f>
        <v>0.99868886438686966</v>
      </c>
      <c r="J20">
        <f>E93</f>
        <v>-3.3107000000000002</v>
      </c>
      <c r="L20" s="6" t="s">
        <v>1</v>
      </c>
      <c r="M20">
        <f>C94</f>
        <v>24.916499999999999</v>
      </c>
      <c r="N20">
        <f>D94</f>
        <v>0.9992359730728424</v>
      </c>
      <c r="O20">
        <f>E94</f>
        <v>-3.2174999999999998</v>
      </c>
      <c r="Q20" s="6" t="s">
        <v>10</v>
      </c>
      <c r="R20">
        <f>C96</f>
        <v>22.9251</v>
      </c>
      <c r="S20">
        <f>D96</f>
        <v>0.99842170609114522</v>
      </c>
      <c r="T20">
        <f>E96</f>
        <v>-3.3530000000000002</v>
      </c>
    </row>
    <row r="21" spans="1:22" x14ac:dyDescent="0.35">
      <c r="G21" s="6" t="s">
        <v>8</v>
      </c>
      <c r="H21">
        <f>C98</f>
        <v>25.515599999999999</v>
      </c>
      <c r="I21">
        <f>D98</f>
        <v>0.99935819937187398</v>
      </c>
      <c r="J21">
        <f>E98</f>
        <v>-3.2269999999999999</v>
      </c>
      <c r="L21" s="6" t="s">
        <v>1</v>
      </c>
      <c r="M21">
        <f>C99</f>
        <v>24.380099999999999</v>
      </c>
      <c r="N21">
        <f>D99</f>
        <v>0.9982492048381465</v>
      </c>
      <c r="O21">
        <f>E99</f>
        <v>-3.3340999999999998</v>
      </c>
      <c r="Q21" s="6" t="s">
        <v>10</v>
      </c>
      <c r="R21">
        <f>C101</f>
        <v>22.726299999999998</v>
      </c>
      <c r="S21">
        <f>D101</f>
        <v>0.99864409653867803</v>
      </c>
      <c r="T21">
        <f>E101</f>
        <v>-3.2980999999999998</v>
      </c>
    </row>
    <row r="22" spans="1:22" x14ac:dyDescent="0.35">
      <c r="A22">
        <v>5</v>
      </c>
      <c r="B22" s="1" t="s">
        <v>0</v>
      </c>
      <c r="C22" s="4">
        <v>24.496200000000002</v>
      </c>
      <c r="D22" s="4">
        <v>0.99390465884130241</v>
      </c>
      <c r="E22" s="4">
        <v>-3.3795000000000002</v>
      </c>
      <c r="G22" s="7" t="s">
        <v>11</v>
      </c>
      <c r="H22" s="8">
        <f>MINA(H2:H21)</f>
        <v>24.496200000000002</v>
      </c>
      <c r="I22" s="8">
        <f>MINA(I2:I21)</f>
        <v>0.95610203976229791</v>
      </c>
      <c r="J22" s="8">
        <f>MINA(J2:J21)</f>
        <v>-3.6789999999999998</v>
      </c>
      <c r="L22" s="7" t="s">
        <v>11</v>
      </c>
      <c r="M22" s="8">
        <f>MINA(M2:M21)</f>
        <v>24.380099999999999</v>
      </c>
      <c r="N22" s="8">
        <f>MINA(N2:N21)</f>
        <v>0.97359976854695462</v>
      </c>
      <c r="O22" s="8">
        <f>MINA(O2:O21)</f>
        <v>-3.4971999999999999</v>
      </c>
      <c r="Q22" s="7" t="s">
        <v>11</v>
      </c>
      <c r="R22" s="8">
        <f>MINA(R2:R21)</f>
        <v>22.133700000000001</v>
      </c>
      <c r="S22" s="8">
        <f>MINA(S2:S21)</f>
        <v>0.98909346309220014</v>
      </c>
      <c r="T22" s="8">
        <f>MINA(T2:T21)</f>
        <v>-3.6837</v>
      </c>
    </row>
    <row r="23" spans="1:22" x14ac:dyDescent="0.35">
      <c r="B23" s="1" t="s">
        <v>1</v>
      </c>
      <c r="C23" s="4">
        <v>24.622499999999999</v>
      </c>
      <c r="D23" s="4">
        <v>0.99724815012773738</v>
      </c>
      <c r="E23" s="4">
        <v>-3.3873000000000002</v>
      </c>
      <c r="G23" s="7" t="s">
        <v>12</v>
      </c>
      <c r="H23" s="8">
        <f>MAXA(H2:H21)</f>
        <v>26.6188</v>
      </c>
      <c r="I23" s="8">
        <f>MAXA(I2:I21)</f>
        <v>0.99947911370660802</v>
      </c>
      <c r="J23" s="8">
        <f>MAXA(J2:J21)</f>
        <v>-3.1465000000000001</v>
      </c>
      <c r="L23" s="7" t="s">
        <v>12</v>
      </c>
      <c r="M23" s="8">
        <f>MAXA(M2:M21)</f>
        <v>26.147400000000001</v>
      </c>
      <c r="N23" s="8">
        <f>MAXA(N2:N21)</f>
        <v>0.99975088174798576</v>
      </c>
      <c r="O23" s="8">
        <f>MAXA(O2:O21)</f>
        <v>-3.1711</v>
      </c>
      <c r="Q23" s="7" t="s">
        <v>12</v>
      </c>
      <c r="R23" s="8">
        <f>MAXA(R2:R21)</f>
        <v>23.805399999999999</v>
      </c>
      <c r="S23" s="8">
        <f>MAXA(S2:S21)</f>
        <v>0.99963582074247315</v>
      </c>
      <c r="T23" s="8">
        <f>MAXA(T2:T21)</f>
        <v>-3.2728000000000002</v>
      </c>
    </row>
    <row r="24" spans="1:22" x14ac:dyDescent="0.35">
      <c r="B24" s="1"/>
      <c r="C24" s="4"/>
      <c r="D24" s="4"/>
      <c r="E24" s="4"/>
      <c r="G24" s="10" t="s">
        <v>18</v>
      </c>
      <c r="H24" s="11">
        <f>AVERAGE(H2:H21)</f>
        <v>25.468929999999993</v>
      </c>
      <c r="I24" s="11">
        <f>AVERAGE(I2:I21)</f>
        <v>0.9938679792098023</v>
      </c>
      <c r="J24" s="11">
        <f>AVERAGE(J2:J21)</f>
        <v>-3.3711000000000007</v>
      </c>
      <c r="L24" s="10" t="s">
        <v>18</v>
      </c>
      <c r="M24" s="11">
        <f>AVERAGE(M2:M21)</f>
        <v>25.076675000000002</v>
      </c>
      <c r="N24" s="11">
        <f>AVERAGE(N2:N21)</f>
        <v>0.99579822414950547</v>
      </c>
      <c r="O24" s="11">
        <f>AVERAGE(O2:O21)</f>
        <v>-3.3444800000000008</v>
      </c>
      <c r="Q24" s="10" t="s">
        <v>18</v>
      </c>
      <c r="R24" s="11">
        <f>AVERAGE(R2:R21)</f>
        <v>22.951770000000003</v>
      </c>
      <c r="S24" s="11">
        <f>AVERAGE(S2:S21)</f>
        <v>0.99717975512791246</v>
      </c>
      <c r="T24" s="11">
        <f>AVERAGE(T2:T21)</f>
        <v>-3.4371700000000005</v>
      </c>
    </row>
    <row r="25" spans="1:22" x14ac:dyDescent="0.35">
      <c r="B25" s="1" t="s">
        <v>2</v>
      </c>
      <c r="C25" s="4" t="s">
        <v>3</v>
      </c>
      <c r="D25" s="4" t="s">
        <v>3</v>
      </c>
      <c r="E25" s="4" t="s">
        <v>3</v>
      </c>
      <c r="H25" t="s">
        <v>6</v>
      </c>
      <c r="M25" t="s">
        <v>21</v>
      </c>
      <c r="T25" t="s">
        <v>20</v>
      </c>
    </row>
    <row r="26" spans="1:22" x14ac:dyDescent="0.35">
      <c r="B26" s="1" t="s">
        <v>4</v>
      </c>
      <c r="C26" s="4">
        <v>22.8247</v>
      </c>
      <c r="D26" s="4">
        <v>0.99692202065648516</v>
      </c>
      <c r="E26" s="4">
        <v>-3.3694000000000002</v>
      </c>
      <c r="G26" s="12"/>
      <c r="H26" s="12" t="s">
        <v>16</v>
      </c>
      <c r="I26" s="12" t="s">
        <v>17</v>
      </c>
      <c r="J26" s="12" t="s">
        <v>19</v>
      </c>
      <c r="L26" s="12"/>
      <c r="M26" s="12"/>
      <c r="N26" s="12" t="s">
        <v>16</v>
      </c>
      <c r="O26" s="12" t="s">
        <v>17</v>
      </c>
      <c r="P26" s="12" t="s">
        <v>19</v>
      </c>
      <c r="R26" s="12"/>
      <c r="S26" s="12"/>
      <c r="T26" s="12" t="s">
        <v>16</v>
      </c>
      <c r="U26" s="12" t="s">
        <v>17</v>
      </c>
      <c r="V26" s="12" t="s">
        <v>19</v>
      </c>
    </row>
    <row r="27" spans="1:22" x14ac:dyDescent="0.35">
      <c r="G27" s="12" t="s">
        <v>13</v>
      </c>
      <c r="H27" s="15">
        <f>I22</f>
        <v>0.95610203976229791</v>
      </c>
      <c r="I27" s="15">
        <f>I23</f>
        <v>0.99947911370660802</v>
      </c>
      <c r="J27" s="15">
        <f>AVERAGE(I2:I21)</f>
        <v>0.9938679792098023</v>
      </c>
      <c r="L27" s="12" t="s">
        <v>13</v>
      </c>
      <c r="M27" s="12"/>
      <c r="N27" s="14">
        <f>H22</f>
        <v>24.496200000000002</v>
      </c>
      <c r="O27" s="14">
        <f>H23</f>
        <v>26.6188</v>
      </c>
      <c r="P27" s="14">
        <f>AVERAGE(H2:H21)</f>
        <v>25.468929999999993</v>
      </c>
      <c r="R27" s="12" t="s">
        <v>13</v>
      </c>
      <c r="S27" s="12"/>
      <c r="T27" s="13">
        <f>J22</f>
        <v>-3.6789999999999998</v>
      </c>
      <c r="U27" s="13">
        <f>J23</f>
        <v>-3.1465000000000001</v>
      </c>
      <c r="V27" s="13">
        <f>J24</f>
        <v>-3.3711000000000007</v>
      </c>
    </row>
    <row r="28" spans="1:22" x14ac:dyDescent="0.35">
      <c r="A28">
        <v>6</v>
      </c>
      <c r="B28" s="1" t="s">
        <v>0</v>
      </c>
      <c r="C28" s="4">
        <v>25.577300000000001</v>
      </c>
      <c r="D28" s="4">
        <v>0.99938042422793316</v>
      </c>
      <c r="E28" s="4">
        <v>-3.3532999999999999</v>
      </c>
      <c r="G28" s="12" t="s">
        <v>14</v>
      </c>
      <c r="H28" s="15">
        <f>S22</f>
        <v>0.98909346309220014</v>
      </c>
      <c r="I28" s="15">
        <f>S23</f>
        <v>0.99963582074247315</v>
      </c>
      <c r="J28" s="15">
        <f>AVERAGE(S2:S21)</f>
        <v>0.99717975512791246</v>
      </c>
      <c r="L28" s="12" t="s">
        <v>14</v>
      </c>
      <c r="M28" s="12"/>
      <c r="N28" s="14">
        <f>R22</f>
        <v>22.133700000000001</v>
      </c>
      <c r="O28" s="14">
        <f>R23</f>
        <v>23.805399999999999</v>
      </c>
      <c r="P28" s="14">
        <f>AVERAGE(R2:R21)</f>
        <v>22.951770000000003</v>
      </c>
      <c r="R28" s="12" t="s">
        <v>14</v>
      </c>
      <c r="S28" s="12"/>
      <c r="T28" s="13">
        <f>T22</f>
        <v>-3.6837</v>
      </c>
      <c r="U28" s="13">
        <f>T23</f>
        <v>-3.2728000000000002</v>
      </c>
      <c r="V28" s="13">
        <f>T24</f>
        <v>-3.4371700000000005</v>
      </c>
    </row>
    <row r="29" spans="1:22" x14ac:dyDescent="0.35">
      <c r="B29" s="1" t="s">
        <v>1</v>
      </c>
      <c r="C29" s="4">
        <v>25.586099999999998</v>
      </c>
      <c r="D29" s="4">
        <v>0.99920492815391526</v>
      </c>
      <c r="E29" s="4">
        <v>-3.383</v>
      </c>
      <c r="G29" s="12" t="s">
        <v>15</v>
      </c>
      <c r="H29" s="15">
        <f>N22</f>
        <v>0.97359976854695462</v>
      </c>
      <c r="I29" s="15">
        <f>N23</f>
        <v>0.99975088174798576</v>
      </c>
      <c r="J29" s="15">
        <f>AVERAGE(N2:N21)</f>
        <v>0.99579822414950547</v>
      </c>
      <c r="L29" s="12" t="s">
        <v>15</v>
      </c>
      <c r="M29" s="12"/>
      <c r="N29" s="14">
        <f>M22</f>
        <v>24.380099999999999</v>
      </c>
      <c r="O29" s="14">
        <f>M23</f>
        <v>26.147400000000001</v>
      </c>
      <c r="P29" s="14">
        <f>AVERAGE(M2:M21)</f>
        <v>25.076675000000002</v>
      </c>
      <c r="R29" s="12" t="s">
        <v>15</v>
      </c>
      <c r="S29" s="12"/>
      <c r="T29" s="13">
        <f>O22</f>
        <v>-3.4971999999999999</v>
      </c>
      <c r="U29" s="13">
        <f>O23</f>
        <v>-3.1711</v>
      </c>
      <c r="V29" s="13">
        <f>O24</f>
        <v>-3.3444800000000008</v>
      </c>
    </row>
    <row r="30" spans="1:22" x14ac:dyDescent="0.35">
      <c r="B30" s="1" t="s">
        <v>2</v>
      </c>
      <c r="C30" s="4" t="s">
        <v>3</v>
      </c>
      <c r="D30" s="4" t="s">
        <v>3</v>
      </c>
      <c r="E30" s="4" t="s">
        <v>3</v>
      </c>
    </row>
    <row r="31" spans="1:22" x14ac:dyDescent="0.35">
      <c r="B31" s="1" t="s">
        <v>4</v>
      </c>
      <c r="C31" s="4">
        <v>23.031700000000001</v>
      </c>
      <c r="D31" s="4">
        <v>0.99856446650912434</v>
      </c>
      <c r="E31" s="4">
        <v>-3.4527000000000001</v>
      </c>
    </row>
    <row r="33" spans="1:5" x14ac:dyDescent="0.35">
      <c r="A33">
        <v>7</v>
      </c>
      <c r="B33" s="1" t="s">
        <v>0</v>
      </c>
      <c r="C33" s="4">
        <v>25.456199999999999</v>
      </c>
      <c r="D33" s="4">
        <v>0.95610203976229791</v>
      </c>
      <c r="E33" s="4">
        <v>-3.6074000000000002</v>
      </c>
    </row>
    <row r="34" spans="1:5" x14ac:dyDescent="0.35">
      <c r="B34" s="1" t="s">
        <v>1</v>
      </c>
      <c r="C34" s="4">
        <v>24.543399999999998</v>
      </c>
      <c r="D34" s="4">
        <v>0.97748734143913496</v>
      </c>
      <c r="E34" s="4">
        <v>-3.4590000000000001</v>
      </c>
    </row>
    <row r="35" spans="1:5" x14ac:dyDescent="0.35">
      <c r="B35" s="1" t="s">
        <v>2</v>
      </c>
      <c r="C35" s="4" t="s">
        <v>3</v>
      </c>
      <c r="D35" s="4" t="s">
        <v>3</v>
      </c>
      <c r="E35" s="4" t="s">
        <v>3</v>
      </c>
    </row>
    <row r="36" spans="1:5" x14ac:dyDescent="0.35">
      <c r="B36" s="1" t="s">
        <v>4</v>
      </c>
      <c r="C36" s="4">
        <v>22.133700000000001</v>
      </c>
      <c r="D36" s="4">
        <v>0.98909346309220014</v>
      </c>
      <c r="E36" s="4">
        <v>-3.4771000000000001</v>
      </c>
    </row>
    <row r="38" spans="1:5" x14ac:dyDescent="0.35">
      <c r="A38">
        <v>8</v>
      </c>
      <c r="B38" s="1" t="s">
        <v>0</v>
      </c>
      <c r="C38" s="4">
        <v>25.794499999999999</v>
      </c>
      <c r="D38" s="4">
        <v>0.99885535753305998</v>
      </c>
      <c r="E38" s="4">
        <v>-3.3711000000000002</v>
      </c>
    </row>
    <row r="39" spans="1:5" x14ac:dyDescent="0.35">
      <c r="B39" s="1" t="s">
        <v>1</v>
      </c>
      <c r="C39" s="4">
        <v>25.396799999999999</v>
      </c>
      <c r="D39" s="4">
        <v>0.99892684462346137</v>
      </c>
      <c r="E39" s="4">
        <v>-3.4354</v>
      </c>
    </row>
    <row r="40" spans="1:5" x14ac:dyDescent="0.35">
      <c r="B40" s="1" t="s">
        <v>2</v>
      </c>
      <c r="C40" s="4" t="s">
        <v>3</v>
      </c>
      <c r="D40" s="4" t="s">
        <v>3</v>
      </c>
      <c r="E40" s="4" t="s">
        <v>3</v>
      </c>
    </row>
    <row r="41" spans="1:5" x14ac:dyDescent="0.35">
      <c r="B41" s="1" t="s">
        <v>4</v>
      </c>
      <c r="C41" s="4">
        <v>22.888100000000001</v>
      </c>
      <c r="D41" s="4">
        <v>0.99917263320539507</v>
      </c>
      <c r="E41" s="4">
        <v>-3.4129999999999998</v>
      </c>
    </row>
    <row r="43" spans="1:5" x14ac:dyDescent="0.35">
      <c r="A43">
        <v>9</v>
      </c>
      <c r="B43" s="1" t="s">
        <v>0</v>
      </c>
      <c r="C43" s="4">
        <v>25.2089</v>
      </c>
      <c r="D43" s="4">
        <v>0.98731154365011276</v>
      </c>
      <c r="E43" s="4">
        <v>-3.6789999999999998</v>
      </c>
    </row>
    <row r="44" spans="1:5" x14ac:dyDescent="0.35">
      <c r="B44" s="1" t="s">
        <v>1</v>
      </c>
      <c r="C44" s="4">
        <v>24.6022</v>
      </c>
      <c r="D44" s="4">
        <v>0.99601326888038577</v>
      </c>
      <c r="E44" s="4">
        <v>-3.4769999999999999</v>
      </c>
    </row>
    <row r="45" spans="1:5" x14ac:dyDescent="0.35">
      <c r="B45" s="1" t="s">
        <v>2</v>
      </c>
      <c r="C45" s="4" t="s">
        <v>3</v>
      </c>
      <c r="D45" s="4" t="s">
        <v>3</v>
      </c>
      <c r="E45" s="4" t="s">
        <v>3</v>
      </c>
    </row>
    <row r="46" spans="1:5" x14ac:dyDescent="0.35">
      <c r="B46" s="1" t="s">
        <v>4</v>
      </c>
      <c r="C46" s="4">
        <v>22.6434</v>
      </c>
      <c r="D46" s="4">
        <v>0.99100956564582099</v>
      </c>
      <c r="E46" s="4">
        <v>-3.6619999999999999</v>
      </c>
    </row>
    <row r="48" spans="1:5" x14ac:dyDescent="0.35">
      <c r="A48">
        <v>10</v>
      </c>
      <c r="B48" s="1" t="s">
        <v>0</v>
      </c>
      <c r="C48" s="4">
        <v>24.831900000000001</v>
      </c>
      <c r="D48" s="4">
        <v>0.99161484348838824</v>
      </c>
      <c r="E48" s="4">
        <v>-3.2035999999999998</v>
      </c>
    </row>
    <row r="49" spans="1:5" x14ac:dyDescent="0.35">
      <c r="B49" s="1" t="s">
        <v>1</v>
      </c>
      <c r="C49" s="4">
        <v>24.9907</v>
      </c>
      <c r="D49" s="4">
        <v>0.9948109911278058</v>
      </c>
      <c r="E49" s="4">
        <v>-3.2875999999999999</v>
      </c>
    </row>
    <row r="50" spans="1:5" x14ac:dyDescent="0.35">
      <c r="B50" s="1" t="s">
        <v>2</v>
      </c>
      <c r="C50" s="4" t="s">
        <v>3</v>
      </c>
      <c r="D50" s="4" t="s">
        <v>3</v>
      </c>
      <c r="E50" s="4" t="s">
        <v>3</v>
      </c>
    </row>
    <row r="51" spans="1:5" x14ac:dyDescent="0.35">
      <c r="B51" s="1" t="s">
        <v>4</v>
      </c>
      <c r="C51" s="4">
        <v>22.999199999999998</v>
      </c>
      <c r="D51" s="4">
        <v>0.99900783186642517</v>
      </c>
      <c r="E51" s="4">
        <v>-3.3069999999999999</v>
      </c>
    </row>
    <row r="53" spans="1:5" x14ac:dyDescent="0.35">
      <c r="A53">
        <v>11</v>
      </c>
      <c r="B53" s="1" t="s">
        <v>0</v>
      </c>
      <c r="C53" s="4">
        <v>25.5045</v>
      </c>
      <c r="D53" s="4">
        <v>0.99902654877704467</v>
      </c>
      <c r="E53" s="4">
        <v>-3.3532000000000002</v>
      </c>
    </row>
    <row r="54" spans="1:5" x14ac:dyDescent="0.35">
      <c r="B54" s="1" t="s">
        <v>1</v>
      </c>
      <c r="C54" s="4">
        <v>24.4772</v>
      </c>
      <c r="D54" s="4">
        <v>0.99841160907493565</v>
      </c>
      <c r="E54" s="4">
        <v>-3.3113000000000001</v>
      </c>
    </row>
    <row r="55" spans="1:5" x14ac:dyDescent="0.35">
      <c r="B55" s="1" t="s">
        <v>2</v>
      </c>
      <c r="C55" s="4">
        <v>26.613499999999998</v>
      </c>
      <c r="D55" s="4">
        <v>0.76000468493481754</v>
      </c>
      <c r="E55" s="4">
        <v>-0.84430000000000005</v>
      </c>
    </row>
    <row r="56" spans="1:5" x14ac:dyDescent="0.35">
      <c r="B56" s="1" t="s">
        <v>4</v>
      </c>
      <c r="C56" s="4">
        <v>22.780899999999999</v>
      </c>
      <c r="D56" s="4">
        <v>0.99963582074247315</v>
      </c>
      <c r="E56" s="4">
        <v>-3.4376000000000002</v>
      </c>
    </row>
    <row r="58" spans="1:5" x14ac:dyDescent="0.35">
      <c r="A58">
        <v>12</v>
      </c>
      <c r="B58" s="1" t="s">
        <v>0</v>
      </c>
      <c r="C58" s="4">
        <v>26.325900000000001</v>
      </c>
      <c r="D58" s="4">
        <v>0.99944207679399943</v>
      </c>
      <c r="E58" s="4">
        <v>-3.4119999999999999</v>
      </c>
    </row>
    <row r="59" spans="1:5" x14ac:dyDescent="0.35">
      <c r="B59" s="1" t="s">
        <v>1</v>
      </c>
      <c r="C59" s="4">
        <v>25.303599999999999</v>
      </c>
      <c r="D59" s="4">
        <v>0.99975088174798576</v>
      </c>
      <c r="E59" s="4">
        <v>-3.3689</v>
      </c>
    </row>
    <row r="60" spans="1:5" x14ac:dyDescent="0.35">
      <c r="B60" s="1" t="s">
        <v>2</v>
      </c>
      <c r="C60" s="4" t="s">
        <v>3</v>
      </c>
      <c r="D60" s="4" t="s">
        <v>3</v>
      </c>
      <c r="E60" s="4" t="s">
        <v>3</v>
      </c>
    </row>
    <row r="61" spans="1:5" x14ac:dyDescent="0.35">
      <c r="B61" s="1" t="s">
        <v>4</v>
      </c>
      <c r="C61" s="4">
        <v>23.805399999999999</v>
      </c>
      <c r="D61" s="4">
        <v>0.9982613146792817</v>
      </c>
      <c r="E61" s="4">
        <v>-3.5150999999999999</v>
      </c>
    </row>
    <row r="63" spans="1:5" x14ac:dyDescent="0.35">
      <c r="A63">
        <v>13</v>
      </c>
      <c r="B63" s="1" t="s">
        <v>0</v>
      </c>
      <c r="C63" s="9">
        <v>25.020700000000001</v>
      </c>
      <c r="D63" s="9">
        <v>0.99859166733611382</v>
      </c>
      <c r="E63" s="9">
        <v>-3.1465000000000001</v>
      </c>
    </row>
    <row r="64" spans="1:5" x14ac:dyDescent="0.35">
      <c r="B64" s="1" t="s">
        <v>1</v>
      </c>
      <c r="C64" s="9">
        <v>24.62</v>
      </c>
      <c r="D64" s="9">
        <v>0.99781292114759523</v>
      </c>
      <c r="E64" s="9">
        <v>-3.2364999999999999</v>
      </c>
    </row>
    <row r="65" spans="1:5" x14ac:dyDescent="0.35">
      <c r="B65" s="1" t="s">
        <v>2</v>
      </c>
      <c r="C65" s="9" t="s">
        <v>3</v>
      </c>
      <c r="D65" s="9" t="s">
        <v>3</v>
      </c>
      <c r="E65" s="9" t="s">
        <v>3</v>
      </c>
    </row>
    <row r="66" spans="1:5" x14ac:dyDescent="0.35">
      <c r="B66" s="1" t="s">
        <v>4</v>
      </c>
      <c r="C66" s="9">
        <v>22.693899999999999</v>
      </c>
      <c r="D66" s="9">
        <v>0.99745018684134956</v>
      </c>
      <c r="E66" s="9">
        <v>-3.3018000000000001</v>
      </c>
    </row>
    <row r="68" spans="1:5" x14ac:dyDescent="0.35">
      <c r="A68">
        <v>14</v>
      </c>
      <c r="B68" s="1" t="s">
        <v>0</v>
      </c>
      <c r="C68" s="4">
        <v>24.795100000000001</v>
      </c>
      <c r="D68" s="4">
        <v>0.99921181965329897</v>
      </c>
      <c r="E68" s="4">
        <v>-3.3109999999999999</v>
      </c>
    </row>
    <row r="69" spans="1:5" x14ac:dyDescent="0.35">
      <c r="B69" s="1" t="s">
        <v>1</v>
      </c>
      <c r="C69" s="4">
        <v>25.310500000000001</v>
      </c>
      <c r="D69" s="4">
        <v>0.99837710636616128</v>
      </c>
      <c r="E69" s="4">
        <v>-3.2006000000000001</v>
      </c>
    </row>
    <row r="70" spans="1:5" x14ac:dyDescent="0.35">
      <c r="B70" s="1" t="s">
        <v>2</v>
      </c>
      <c r="C70" s="4" t="s">
        <v>3</v>
      </c>
      <c r="D70" s="4" t="s">
        <v>3</v>
      </c>
      <c r="E70" s="4" t="s">
        <v>3</v>
      </c>
    </row>
    <row r="71" spans="1:5" x14ac:dyDescent="0.35">
      <c r="B71" s="1" t="s">
        <v>4</v>
      </c>
      <c r="C71" s="4">
        <v>23.0381</v>
      </c>
      <c r="D71" s="4">
        <v>0.99891871867716775</v>
      </c>
      <c r="E71" s="4">
        <v>-3.3668</v>
      </c>
    </row>
    <row r="73" spans="1:5" x14ac:dyDescent="0.35">
      <c r="A73">
        <v>15</v>
      </c>
      <c r="B73" s="1" t="s">
        <v>0</v>
      </c>
      <c r="C73" s="4">
        <v>25.7881</v>
      </c>
      <c r="D73" s="4">
        <v>0.99905124323013439</v>
      </c>
      <c r="E73" s="4">
        <v>-3.5602</v>
      </c>
    </row>
    <row r="74" spans="1:5" x14ac:dyDescent="0.35">
      <c r="B74" s="1" t="s">
        <v>1</v>
      </c>
      <c r="C74" s="4">
        <v>24.743400000000001</v>
      </c>
      <c r="D74" s="4">
        <v>0.99947819374817481</v>
      </c>
      <c r="E74" s="4">
        <v>-3.4971999999999999</v>
      </c>
    </row>
    <row r="75" spans="1:5" x14ac:dyDescent="0.35">
      <c r="B75" s="1" t="s">
        <v>2</v>
      </c>
      <c r="C75" s="4" t="s">
        <v>3</v>
      </c>
      <c r="D75" s="4" t="s">
        <v>3</v>
      </c>
      <c r="E75" s="4" t="s">
        <v>3</v>
      </c>
    </row>
    <row r="76" spans="1:5" x14ac:dyDescent="0.35">
      <c r="B76" s="1" t="s">
        <v>4</v>
      </c>
      <c r="C76" s="4">
        <v>23.440799999999999</v>
      </c>
      <c r="D76" s="4">
        <v>0.999275057951858</v>
      </c>
      <c r="E76" s="4">
        <v>-3.6837</v>
      </c>
    </row>
    <row r="78" spans="1:5" x14ac:dyDescent="0.35">
      <c r="A78">
        <v>16</v>
      </c>
      <c r="B78" s="1" t="s">
        <v>0</v>
      </c>
      <c r="C78" s="4">
        <v>26.191500000000001</v>
      </c>
      <c r="D78" s="4">
        <v>0.99940217276877197</v>
      </c>
      <c r="E78" s="4">
        <v>-3.3222999999999998</v>
      </c>
    </row>
    <row r="79" spans="1:5" x14ac:dyDescent="0.35">
      <c r="B79" s="1" t="s">
        <v>1</v>
      </c>
      <c r="C79" s="4">
        <v>25.501799999999999</v>
      </c>
      <c r="D79" s="4">
        <v>0.99737343464788641</v>
      </c>
      <c r="E79" s="4">
        <v>-3.2930000000000001</v>
      </c>
    </row>
    <row r="80" spans="1:5" x14ac:dyDescent="0.35">
      <c r="B80" s="1" t="s">
        <v>2</v>
      </c>
      <c r="C80" s="4" t="s">
        <v>3</v>
      </c>
      <c r="D80" s="4" t="s">
        <v>3</v>
      </c>
      <c r="E80" s="4" t="s">
        <v>3</v>
      </c>
    </row>
    <row r="81" spans="1:5" x14ac:dyDescent="0.35">
      <c r="B81" s="1" t="s">
        <v>4</v>
      </c>
      <c r="C81" s="4">
        <v>22.795400000000001</v>
      </c>
      <c r="D81" s="4">
        <v>0.99771905552916273</v>
      </c>
      <c r="E81" s="4">
        <v>-3.5154999999999998</v>
      </c>
    </row>
    <row r="83" spans="1:5" x14ac:dyDescent="0.35">
      <c r="A83">
        <v>17</v>
      </c>
      <c r="B83" s="1" t="s">
        <v>0</v>
      </c>
      <c r="C83" s="4">
        <v>24.960100000000001</v>
      </c>
      <c r="D83" s="4">
        <v>0.99639075891630446</v>
      </c>
      <c r="E83" s="4">
        <v>-3.3965000000000001</v>
      </c>
    </row>
    <row r="84" spans="1:5" x14ac:dyDescent="0.35">
      <c r="B84" s="1" t="s">
        <v>1</v>
      </c>
      <c r="C84" s="4">
        <v>25.523099999999999</v>
      </c>
      <c r="D84" s="4">
        <v>0.9992568428393952</v>
      </c>
      <c r="E84" s="4">
        <v>-3.3723000000000001</v>
      </c>
    </row>
    <row r="85" spans="1:5" x14ac:dyDescent="0.35">
      <c r="B85" s="1" t="s">
        <v>2</v>
      </c>
      <c r="C85" s="4" t="s">
        <v>3</v>
      </c>
      <c r="D85" s="4" t="s">
        <v>3</v>
      </c>
      <c r="E85" s="4" t="s">
        <v>3</v>
      </c>
    </row>
    <row r="86" spans="1:5" x14ac:dyDescent="0.35">
      <c r="B86" s="1" t="s">
        <v>4</v>
      </c>
      <c r="C86" s="4">
        <v>22.690200000000001</v>
      </c>
      <c r="D86" s="4">
        <v>0.99693823361919676</v>
      </c>
      <c r="E86" s="4">
        <v>-3.3868</v>
      </c>
    </row>
    <row r="88" spans="1:5" x14ac:dyDescent="0.35">
      <c r="A88">
        <v>18</v>
      </c>
      <c r="B88" s="1" t="s">
        <v>0</v>
      </c>
      <c r="C88" s="4">
        <v>25.555099999999999</v>
      </c>
      <c r="D88" s="4">
        <v>0.9762448400784618</v>
      </c>
      <c r="E88" s="4">
        <v>-3.3191999999999999</v>
      </c>
    </row>
    <row r="89" spans="1:5" x14ac:dyDescent="0.35">
      <c r="B89" s="1" t="s">
        <v>1</v>
      </c>
      <c r="C89" s="4">
        <v>25.747199999999999</v>
      </c>
      <c r="D89" s="4">
        <v>0.97359976854695462</v>
      </c>
      <c r="E89" s="4">
        <v>-3.3671000000000002</v>
      </c>
    </row>
    <row r="90" spans="1:5" x14ac:dyDescent="0.35">
      <c r="B90" s="1" t="s">
        <v>2</v>
      </c>
      <c r="C90" s="4" t="s">
        <v>3</v>
      </c>
      <c r="D90" s="4" t="s">
        <v>3</v>
      </c>
      <c r="E90" s="4" t="s">
        <v>3</v>
      </c>
    </row>
    <row r="91" spans="1:5" x14ac:dyDescent="0.35">
      <c r="B91" s="1" t="s">
        <v>4</v>
      </c>
      <c r="C91" s="4">
        <v>23.233499999999999</v>
      </c>
      <c r="D91" s="4">
        <v>0.99868084147969594</v>
      </c>
      <c r="E91" s="4">
        <v>-3.5653999999999999</v>
      </c>
    </row>
    <row r="93" spans="1:5" x14ac:dyDescent="0.35">
      <c r="A93">
        <v>19</v>
      </c>
      <c r="B93" s="1" t="s">
        <v>0</v>
      </c>
      <c r="C93" s="4">
        <v>25.184200000000001</v>
      </c>
      <c r="D93" s="4">
        <v>0.99868886438686966</v>
      </c>
      <c r="E93" s="4">
        <v>-3.3107000000000002</v>
      </c>
    </row>
    <row r="94" spans="1:5" x14ac:dyDescent="0.35">
      <c r="B94" s="1" t="s">
        <v>1</v>
      </c>
      <c r="C94" s="4">
        <v>24.916499999999999</v>
      </c>
      <c r="D94" s="4">
        <v>0.9992359730728424</v>
      </c>
      <c r="E94" s="4">
        <v>-3.2174999999999998</v>
      </c>
    </row>
    <row r="95" spans="1:5" x14ac:dyDescent="0.35">
      <c r="B95" s="1" t="s">
        <v>2</v>
      </c>
      <c r="C95" s="4" t="s">
        <v>3</v>
      </c>
      <c r="D95" s="4" t="s">
        <v>3</v>
      </c>
      <c r="E95" s="4" t="s">
        <v>3</v>
      </c>
    </row>
    <row r="96" spans="1:5" x14ac:dyDescent="0.35">
      <c r="B96" s="1" t="s">
        <v>4</v>
      </c>
      <c r="C96" s="4">
        <v>22.9251</v>
      </c>
      <c r="D96" s="4">
        <v>0.99842170609114522</v>
      </c>
      <c r="E96" s="4">
        <v>-3.3530000000000002</v>
      </c>
    </row>
    <row r="98" spans="1:5" x14ac:dyDescent="0.35">
      <c r="A98">
        <v>20</v>
      </c>
      <c r="B98" s="1" t="s">
        <v>0</v>
      </c>
      <c r="C98" s="4">
        <v>25.515599999999999</v>
      </c>
      <c r="D98" s="4">
        <v>0.99935819937187398</v>
      </c>
      <c r="E98" s="4">
        <v>-3.2269999999999999</v>
      </c>
    </row>
    <row r="99" spans="1:5" x14ac:dyDescent="0.35">
      <c r="A99" s="2">
        <v>44862</v>
      </c>
      <c r="B99" s="1" t="s">
        <v>1</v>
      </c>
      <c r="C99" s="4">
        <v>24.380099999999999</v>
      </c>
      <c r="D99" s="4">
        <v>0.9982492048381465</v>
      </c>
      <c r="E99" s="4">
        <v>-3.3340999999999998</v>
      </c>
    </row>
    <row r="100" spans="1:5" x14ac:dyDescent="0.35">
      <c r="B100" s="1" t="s">
        <v>2</v>
      </c>
      <c r="C100" s="4" t="s">
        <v>3</v>
      </c>
      <c r="D100" s="4" t="s">
        <v>3</v>
      </c>
      <c r="E100" s="4" t="s">
        <v>3</v>
      </c>
    </row>
    <row r="101" spans="1:5" x14ac:dyDescent="0.35">
      <c r="B101" s="1" t="s">
        <v>4</v>
      </c>
      <c r="C101" s="4">
        <v>22.726299999999998</v>
      </c>
      <c r="D101" s="4">
        <v>0.99864409653867803</v>
      </c>
      <c r="E101" s="4">
        <v>-3.2980999999999998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6F48B-BB09-4585-9090-91A63FA91DCA}">
  <dimension ref="A1:U80"/>
  <sheetViews>
    <sheetView zoomScale="60" zoomScaleNormal="60" workbookViewId="0">
      <selection activeCell="Y31" sqref="Y31"/>
    </sheetView>
  </sheetViews>
  <sheetFormatPr defaultRowHeight="14.5" x14ac:dyDescent="0.35"/>
  <cols>
    <col min="1" max="16384" width="8.7265625" style="5"/>
  </cols>
  <sheetData>
    <row r="1" spans="1:21" x14ac:dyDescent="0.35">
      <c r="B1" s="5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N1" s="5">
        <v>13</v>
      </c>
      <c r="O1" s="5">
        <v>14</v>
      </c>
      <c r="P1" s="5">
        <v>15</v>
      </c>
      <c r="Q1" s="5">
        <v>16</v>
      </c>
      <c r="R1" s="5">
        <v>17</v>
      </c>
      <c r="S1" s="5">
        <v>18</v>
      </c>
      <c r="T1" s="5">
        <v>19</v>
      </c>
      <c r="U1" s="5">
        <v>20</v>
      </c>
    </row>
    <row r="2" spans="1:21" x14ac:dyDescent="0.35">
      <c r="A2" s="5">
        <v>50</v>
      </c>
      <c r="B2" s="4">
        <v>24.325611834616801</v>
      </c>
      <c r="C2" s="1">
        <v>22.32398499310727</v>
      </c>
      <c r="D2" s="1">
        <v>25.535599546614801</v>
      </c>
      <c r="E2" s="1">
        <v>21.367480581521086</v>
      </c>
      <c r="F2" s="1">
        <v>24.906653461253278</v>
      </c>
      <c r="G2" s="9">
        <v>25.005090654027185</v>
      </c>
      <c r="H2" s="1">
        <v>24.198304325775801</v>
      </c>
      <c r="I2" s="1">
        <v>22.69699955146795</v>
      </c>
      <c r="J2" s="1">
        <v>25.514341599287903</v>
      </c>
      <c r="K2" s="1">
        <v>23.718900949292891</v>
      </c>
      <c r="L2" s="1">
        <v>24.109744113371828</v>
      </c>
      <c r="M2" s="1">
        <v>24.852143767349624</v>
      </c>
      <c r="N2" s="1">
        <v>22.159411744238014</v>
      </c>
      <c r="O2" s="1">
        <v>21.588427530519077</v>
      </c>
      <c r="P2" s="1">
        <v>24.247740500992279</v>
      </c>
      <c r="Q2" s="1">
        <v>23.50249724430466</v>
      </c>
      <c r="R2" s="1">
        <v>27.414740282333618</v>
      </c>
      <c r="S2" s="1">
        <v>25.18253373747817</v>
      </c>
      <c r="T2" s="1">
        <v>27.540728146984506</v>
      </c>
      <c r="U2" s="1">
        <v>26.305630477417658</v>
      </c>
    </row>
    <row r="3" spans="1:21" x14ac:dyDescent="0.35">
      <c r="A3" s="5">
        <v>50</v>
      </c>
      <c r="B3" s="4">
        <v>24.825618272057142</v>
      </c>
      <c r="C3" s="1">
        <v>22.022086943714999</v>
      </c>
      <c r="D3" s="1">
        <v>25.425354773939233</v>
      </c>
      <c r="E3" s="1">
        <v>24.393392430499301</v>
      </c>
      <c r="F3" s="1">
        <v>26.05494547541678</v>
      </c>
      <c r="G3" s="9">
        <v>20.899944538267984</v>
      </c>
      <c r="H3" s="1">
        <v>24.736347346703937</v>
      </c>
      <c r="I3" s="1">
        <v>23.832655149292655</v>
      </c>
      <c r="J3" s="1">
        <v>26.428500836512036</v>
      </c>
      <c r="K3" s="1">
        <v>25.18384245345424</v>
      </c>
      <c r="L3" s="1">
        <v>25.558695104442982</v>
      </c>
      <c r="M3" s="1">
        <v>26.357542922470078</v>
      </c>
      <c r="N3" s="1">
        <v>22.695946388649908</v>
      </c>
      <c r="O3" s="1">
        <v>21.715860144846914</v>
      </c>
      <c r="P3" s="1">
        <v>24.100316883014642</v>
      </c>
      <c r="Q3" s="1">
        <v>23.716957124354643</v>
      </c>
      <c r="R3" s="1">
        <v>27.870425998734824</v>
      </c>
      <c r="S3" s="1">
        <v>25.876133974688933</v>
      </c>
      <c r="T3" s="1">
        <v>27.286761876355257</v>
      </c>
      <c r="U3" s="1">
        <v>26.312127145061972</v>
      </c>
    </row>
    <row r="4" spans="1:21" x14ac:dyDescent="0.35">
      <c r="A4" s="5">
        <v>5</v>
      </c>
      <c r="B4" s="4">
        <v>26.226709097878086</v>
      </c>
      <c r="C4" s="1">
        <v>25.276876095510495</v>
      </c>
      <c r="D4" s="1">
        <v>26.759526784015996</v>
      </c>
      <c r="E4" s="1">
        <v>26.333726976853896</v>
      </c>
      <c r="F4" s="1">
        <v>26.730403098521037</v>
      </c>
      <c r="G4" s="9">
        <v>26.658928915909947</v>
      </c>
      <c r="H4" s="1">
        <v>26.435309338382353</v>
      </c>
      <c r="I4" s="1">
        <v>27.02429189119335</v>
      </c>
      <c r="J4" s="1">
        <v>26.848997177282797</v>
      </c>
      <c r="K4" s="1">
        <v>26.158529810622944</v>
      </c>
      <c r="L4" s="1">
        <v>26.340537244150148</v>
      </c>
      <c r="M4" s="1">
        <v>26.58685726618647</v>
      </c>
      <c r="N4" s="1">
        <v>25.135279186954925</v>
      </c>
      <c r="O4" s="1">
        <v>24.481198646380982</v>
      </c>
      <c r="P4" s="1">
        <v>25.942854565634811</v>
      </c>
      <c r="Q4" s="1">
        <v>25.704271839052176</v>
      </c>
      <c r="R4" s="1">
        <v>26.938317625979813</v>
      </c>
      <c r="S4" s="1">
        <v>26.297269518460851</v>
      </c>
      <c r="T4" s="1">
        <v>26.975264333888958</v>
      </c>
      <c r="U4" s="1">
        <v>26.815138254894848</v>
      </c>
    </row>
    <row r="5" spans="1:21" x14ac:dyDescent="0.35">
      <c r="A5" s="5">
        <v>5</v>
      </c>
      <c r="B5" s="4">
        <v>26.316195600305903</v>
      </c>
      <c r="C5" s="1">
        <v>25.104654955551347</v>
      </c>
      <c r="D5" s="1">
        <v>26.921287797396801</v>
      </c>
      <c r="E5" s="1">
        <v>26.278870891650747</v>
      </c>
      <c r="F5" s="1">
        <v>26.995502528912169</v>
      </c>
      <c r="G5" s="9">
        <v>26.745864858024994</v>
      </c>
      <c r="H5" s="1">
        <v>26.399201413362313</v>
      </c>
      <c r="I5" s="1">
        <v>27.244943794794956</v>
      </c>
      <c r="J5" s="1">
        <v>26.8515800283337</v>
      </c>
      <c r="K5" s="1">
        <v>26.822058995692906</v>
      </c>
      <c r="L5" s="1">
        <v>26.79133379118818</v>
      </c>
      <c r="M5" s="1">
        <v>27.326433218358638</v>
      </c>
      <c r="N5" s="1">
        <v>25.634484630147561</v>
      </c>
      <c r="O5" s="1">
        <v>24.993415419359355</v>
      </c>
      <c r="P5" s="1">
        <v>26.422464290668437</v>
      </c>
      <c r="Q5" s="1">
        <v>25.970155020876241</v>
      </c>
      <c r="R5" s="1">
        <v>27.489658158245433</v>
      </c>
      <c r="S5" s="1">
        <v>26.679161532543645</v>
      </c>
      <c r="T5" s="1">
        <v>27.485294482772545</v>
      </c>
      <c r="U5" s="1">
        <v>27.184585351204049</v>
      </c>
    </row>
    <row r="6" spans="1:21" x14ac:dyDescent="0.35">
      <c r="A6" s="5">
        <v>0.5</v>
      </c>
      <c r="B6" s="4">
        <v>27.629841983493151</v>
      </c>
      <c r="C6" s="1">
        <v>27.01894124538574</v>
      </c>
      <c r="D6" s="1">
        <v>27.994212926355523</v>
      </c>
      <c r="E6" s="1">
        <v>27.114176016838318</v>
      </c>
      <c r="F6" s="1">
        <v>27.915965353839084</v>
      </c>
      <c r="G6" s="9">
        <v>27.820196037293901</v>
      </c>
      <c r="H6" s="1">
        <v>27.766758969540319</v>
      </c>
      <c r="I6" s="1">
        <v>27.984332879503604</v>
      </c>
      <c r="J6" s="1">
        <v>27.631272238626625</v>
      </c>
      <c r="K6" s="1">
        <v>27.412116751206092</v>
      </c>
      <c r="L6" s="1">
        <v>27.56571719447523</v>
      </c>
      <c r="M6" s="1">
        <v>27.885154088869488</v>
      </c>
      <c r="N6" s="1">
        <v>26.847289944604476</v>
      </c>
      <c r="O6" s="1">
        <v>26.427660011470685</v>
      </c>
      <c r="P6" s="1">
        <v>27.335564146993185</v>
      </c>
      <c r="Q6" s="1">
        <v>27.109148631971582</v>
      </c>
      <c r="R6" s="1">
        <v>27.886716584687122</v>
      </c>
      <c r="S6" s="1">
        <v>27.559775684434193</v>
      </c>
      <c r="T6" s="1">
        <v>27.911969755503922</v>
      </c>
      <c r="U6" s="1">
        <v>27.792699335625279</v>
      </c>
    </row>
    <row r="7" spans="1:21" x14ac:dyDescent="0.35">
      <c r="A7" s="5">
        <v>0.5</v>
      </c>
      <c r="B7" s="4">
        <v>27.343983400880177</v>
      </c>
      <c r="C7" s="1">
        <v>26.629820542389645</v>
      </c>
      <c r="D7" s="1">
        <v>27.67863434899164</v>
      </c>
      <c r="E7" s="1">
        <v>27.301471308871434</v>
      </c>
      <c r="F7" s="1">
        <v>27.773142745410286</v>
      </c>
      <c r="G7" s="9">
        <v>27.676010470913162</v>
      </c>
      <c r="H7" s="1">
        <v>27.465390824876746</v>
      </c>
      <c r="I7" s="1">
        <v>27.990349467938763</v>
      </c>
      <c r="J7" s="1">
        <v>27.932736345108133</v>
      </c>
      <c r="K7" s="1">
        <v>27.568026264077442</v>
      </c>
      <c r="L7" s="1">
        <v>27.712462168473536</v>
      </c>
      <c r="M7" s="1">
        <v>27.917172166171262</v>
      </c>
      <c r="N7" s="1">
        <v>26.877733663274512</v>
      </c>
      <c r="O7" s="1">
        <v>26.449382803770092</v>
      </c>
      <c r="P7" s="1">
        <v>27.228854961634362</v>
      </c>
      <c r="Q7" s="1">
        <v>27.271036081354318</v>
      </c>
      <c r="R7" s="1">
        <v>27.938609365109599</v>
      </c>
      <c r="S7" s="1">
        <v>27.449940767671059</v>
      </c>
      <c r="T7" s="1">
        <v>27.909509048385072</v>
      </c>
      <c r="U7" s="1">
        <v>27.920513311135881</v>
      </c>
    </row>
    <row r="8" spans="1:21" x14ac:dyDescent="0.35">
      <c r="A8" s="5">
        <v>5.0000000000000001E-3</v>
      </c>
      <c r="B8" s="4">
        <v>28.086620947495071</v>
      </c>
      <c r="C8" s="1">
        <v>27.338816666199435</v>
      </c>
      <c r="D8" s="1">
        <v>28.113567565354089</v>
      </c>
      <c r="E8" s="1">
        <v>27.680978575856543</v>
      </c>
      <c r="F8" s="1">
        <v>28.298239160941726</v>
      </c>
      <c r="G8" s="9">
        <v>28.127036785050464</v>
      </c>
      <c r="H8" s="1">
        <v>28.086557855996439</v>
      </c>
      <c r="I8" s="1">
        <v>28.52283037594011</v>
      </c>
      <c r="J8" s="1">
        <v>27.67195456788729</v>
      </c>
      <c r="K8" s="1">
        <v>27.94424384309233</v>
      </c>
      <c r="L8" s="1">
        <v>28.124733826436731</v>
      </c>
      <c r="M8" s="1">
        <v>28.149464996052068</v>
      </c>
      <c r="N8" s="1">
        <v>27.537754237098774</v>
      </c>
      <c r="O8" s="1">
        <v>27.130171485033955</v>
      </c>
      <c r="P8" s="1">
        <v>27.650532100012107</v>
      </c>
      <c r="Q8" s="1">
        <v>26.956753451485511</v>
      </c>
      <c r="R8" s="1">
        <v>28.201012457526375</v>
      </c>
      <c r="S8" s="1">
        <v>27.700728111461437</v>
      </c>
      <c r="T8" s="1">
        <v>28.106527937704804</v>
      </c>
      <c r="U8" s="1">
        <v>27.965579703478113</v>
      </c>
    </row>
    <row r="9" spans="1:21" x14ac:dyDescent="0.35">
      <c r="A9" s="5">
        <v>5.0000000000000001E-3</v>
      </c>
      <c r="B9" s="4">
        <v>28.070348061136215</v>
      </c>
      <c r="C9" s="1">
        <v>27.124660630821737</v>
      </c>
      <c r="D9" s="1">
        <v>28.238393053788435</v>
      </c>
      <c r="E9" s="1">
        <v>27.78972826282677</v>
      </c>
      <c r="F9" s="1">
        <v>28.276320032544582</v>
      </c>
      <c r="G9" s="9">
        <v>28.228239054929702</v>
      </c>
      <c r="H9" s="1">
        <v>28.092097209222231</v>
      </c>
      <c r="I9" s="1">
        <v>28.651298070610338</v>
      </c>
      <c r="J9" s="1">
        <v>28.183697274581771</v>
      </c>
      <c r="K9" s="1">
        <v>28.008749296371185</v>
      </c>
      <c r="L9" s="1">
        <v>28.040617504954461</v>
      </c>
      <c r="M9" s="1">
        <v>28.129097120086463</v>
      </c>
      <c r="N9" s="1">
        <v>27.483408071003005</v>
      </c>
      <c r="O9" s="1">
        <v>27.100781427530983</v>
      </c>
      <c r="P9" s="1">
        <v>27.757424707085711</v>
      </c>
      <c r="Q9" s="1">
        <v>27.615884356560144</v>
      </c>
      <c r="R9" s="1">
        <v>28.267239322357831</v>
      </c>
      <c r="S9" s="1">
        <v>27.953119983135021</v>
      </c>
      <c r="T9" s="1">
        <v>28.289154651039368</v>
      </c>
      <c r="U9" s="1">
        <v>28.509719665833231</v>
      </c>
    </row>
    <row r="10" spans="1:21" x14ac:dyDescent="0.35">
      <c r="A10" s="5">
        <v>5.0000000000000001E-3</v>
      </c>
      <c r="B10" s="4">
        <v>28.012560326153363</v>
      </c>
      <c r="C10" s="1">
        <v>27.087969593070596</v>
      </c>
      <c r="D10" s="1">
        <v>28.159825436567949</v>
      </c>
      <c r="E10" s="1">
        <v>27.91335701128898</v>
      </c>
      <c r="F10" s="1">
        <v>28.195610146151161</v>
      </c>
      <c r="G10" s="9">
        <v>28.245408780312395</v>
      </c>
      <c r="H10" s="1">
        <v>28.212216926043283</v>
      </c>
      <c r="I10" s="1">
        <v>28.701855246787879</v>
      </c>
      <c r="J10" s="1">
        <v>28.374004900275139</v>
      </c>
      <c r="K10" s="1">
        <v>27.936962145044305</v>
      </c>
      <c r="L10" s="1">
        <v>28.29291306579686</v>
      </c>
      <c r="M10" s="1">
        <v>28.350885633854887</v>
      </c>
      <c r="N10" s="1">
        <v>27.420823222919076</v>
      </c>
      <c r="O10" s="1">
        <v>26.998662100674004</v>
      </c>
      <c r="P10" s="1">
        <v>27.938536230985157</v>
      </c>
      <c r="Q10" s="1">
        <v>27.839879428712806</v>
      </c>
      <c r="R10" s="1">
        <v>28.524131058533847</v>
      </c>
      <c r="S10" s="1">
        <v>28.12845203964919</v>
      </c>
      <c r="T10" s="1">
        <v>28.453716769985022</v>
      </c>
      <c r="U10" s="1">
        <v>28.403001012244182</v>
      </c>
    </row>
    <row r="11" spans="1:21" x14ac:dyDescent="0.35">
      <c r="A11" s="5">
        <v>5.0000000000000001E-3</v>
      </c>
      <c r="B11" s="4">
        <v>28.20781348770727</v>
      </c>
      <c r="C11" s="1">
        <v>27.260690001197723</v>
      </c>
      <c r="D11" s="1">
        <v>28.307217884943547</v>
      </c>
      <c r="E11" s="1">
        <v>27.921712984679878</v>
      </c>
      <c r="F11" s="1">
        <v>28.416453705147873</v>
      </c>
      <c r="G11" s="9">
        <v>28.438240082143288</v>
      </c>
      <c r="H11" s="1">
        <v>28.295879036885857</v>
      </c>
      <c r="I11" s="1">
        <v>28.600131384945584</v>
      </c>
      <c r="J11" s="1">
        <v>28.189796683143427</v>
      </c>
      <c r="K11" s="1">
        <v>27.922706726168244</v>
      </c>
      <c r="L11" s="1">
        <v>28.040351498827754</v>
      </c>
      <c r="M11" s="1">
        <v>28.108530911243697</v>
      </c>
      <c r="N11" s="1">
        <v>27.399606969640473</v>
      </c>
      <c r="O11" s="1">
        <v>28.711944385581027</v>
      </c>
      <c r="P11" s="1">
        <v>27.912345607070201</v>
      </c>
      <c r="Q11" s="1">
        <v>27.505305828466334</v>
      </c>
      <c r="R11" s="1">
        <v>28.452050405781421</v>
      </c>
      <c r="S11" s="1">
        <v>28.057211393184595</v>
      </c>
      <c r="T11" s="1">
        <v>28.341712267811808</v>
      </c>
      <c r="U11" s="1">
        <v>28.332611477816116</v>
      </c>
    </row>
    <row r="12" spans="1:21" x14ac:dyDescent="0.35">
      <c r="G12" s="9"/>
    </row>
    <row r="13" spans="1:21" x14ac:dyDescent="0.35">
      <c r="A13" s="5" t="s">
        <v>23</v>
      </c>
      <c r="B13" s="1">
        <v>28.090819595658459</v>
      </c>
      <c r="C13" s="1">
        <v>26.912647628312534</v>
      </c>
      <c r="D13" s="1">
        <v>28.302885437264777</v>
      </c>
      <c r="E13" s="1">
        <v>28.091177626528562</v>
      </c>
      <c r="F13" s="1">
        <v>26.573642394831502</v>
      </c>
      <c r="G13" s="9">
        <v>28.10890629012853</v>
      </c>
      <c r="H13" s="1">
        <v>28.120571887988007</v>
      </c>
      <c r="I13" s="1">
        <v>28.437788775358079</v>
      </c>
      <c r="J13" s="1">
        <v>28.40870853347193</v>
      </c>
      <c r="K13" s="1">
        <v>28.237393949165117</v>
      </c>
      <c r="L13" s="1">
        <v>26.394357644738911</v>
      </c>
      <c r="M13" s="1">
        <v>27.546384096619207</v>
      </c>
      <c r="N13" s="1">
        <v>27.2616751380178</v>
      </c>
      <c r="O13" s="1">
        <v>27.069772162681204</v>
      </c>
      <c r="P13" s="1">
        <v>27.648916988844171</v>
      </c>
      <c r="Q13" s="1">
        <v>27.44836721419815</v>
      </c>
      <c r="R13" s="1">
        <v>27.475633975580614</v>
      </c>
      <c r="S13" s="1">
        <v>28.211356605912734</v>
      </c>
      <c r="T13" s="1">
        <v>28.041483273064365</v>
      </c>
      <c r="U13" s="1">
        <v>28.141023095870317</v>
      </c>
    </row>
    <row r="14" spans="1:21" x14ac:dyDescent="0.35">
      <c r="B14" s="1">
        <v>28.095486624829576</v>
      </c>
      <c r="C14" s="1">
        <v>25.297455073073799</v>
      </c>
      <c r="D14" s="1">
        <v>28.423501232848736</v>
      </c>
      <c r="E14" s="1">
        <v>27.719471398232471</v>
      </c>
      <c r="F14" s="1">
        <v>28.014956104642824</v>
      </c>
      <c r="G14" s="9">
        <v>28.40528106354374</v>
      </c>
      <c r="H14" s="1">
        <v>27.969998447182512</v>
      </c>
      <c r="I14" s="1">
        <v>28.49566983984105</v>
      </c>
      <c r="J14" s="1">
        <v>28.254619673412343</v>
      </c>
      <c r="K14" s="1">
        <v>28.135411793553168</v>
      </c>
      <c r="L14" s="1">
        <v>27.065190287362867</v>
      </c>
      <c r="M14" s="1">
        <v>27.102721322613696</v>
      </c>
      <c r="N14" s="1">
        <v>27.448805584737066</v>
      </c>
      <c r="O14" s="1">
        <v>27.019810692981466</v>
      </c>
      <c r="P14" s="1">
        <v>27.65002888783242</v>
      </c>
      <c r="Q14" s="1">
        <v>27.336386115332253</v>
      </c>
      <c r="R14" s="1">
        <v>28.292651059724495</v>
      </c>
      <c r="S14" s="1">
        <v>28.317348137262172</v>
      </c>
      <c r="T14" s="1">
        <v>28.174664376833888</v>
      </c>
      <c r="U14" s="1">
        <v>28.116276922859761</v>
      </c>
    </row>
    <row r="15" spans="1:21" x14ac:dyDescent="0.35">
      <c r="B15" s="1">
        <v>28.050069662515426</v>
      </c>
      <c r="C15" s="1">
        <v>27.290992679854376</v>
      </c>
      <c r="D15" s="1">
        <v>28.386668449299385</v>
      </c>
      <c r="E15" s="1">
        <v>27.658231687203866</v>
      </c>
      <c r="F15" s="1">
        <v>28.195174445083047</v>
      </c>
      <c r="G15" s="9">
        <v>28.048688259384171</v>
      </c>
      <c r="H15" s="1">
        <v>27.842792476323204</v>
      </c>
      <c r="I15" s="1">
        <v>28.38871649790056</v>
      </c>
      <c r="J15" s="1">
        <v>28.289427849691442</v>
      </c>
      <c r="K15" s="1">
        <v>28.096807837104606</v>
      </c>
      <c r="L15" s="1">
        <v>28.123569349617412</v>
      </c>
      <c r="M15" s="1">
        <v>27.303807435183096</v>
      </c>
      <c r="N15" s="1">
        <v>27.432224423353709</v>
      </c>
      <c r="O15" s="1">
        <v>26.989899954446919</v>
      </c>
      <c r="P15" s="1">
        <v>28.095064632736999</v>
      </c>
      <c r="Q15" s="1">
        <v>27.611811208469447</v>
      </c>
      <c r="R15" s="1">
        <v>27.707580672337961</v>
      </c>
      <c r="S15" s="1">
        <v>28.274160449012619</v>
      </c>
      <c r="T15" s="1">
        <v>28.285942738525534</v>
      </c>
      <c r="U15" s="1">
        <v>28.259331673805914</v>
      </c>
    </row>
    <row r="16" spans="1:21" x14ac:dyDescent="0.35">
      <c r="B16" s="1">
        <v>27.610862921103035</v>
      </c>
      <c r="C16" s="1">
        <v>27.29494308931833</v>
      </c>
      <c r="D16" s="1">
        <v>27.821116934907117</v>
      </c>
      <c r="E16" s="1">
        <v>27.7892896885729</v>
      </c>
      <c r="F16" s="1">
        <v>28.06320958504827</v>
      </c>
      <c r="G16" s="9">
        <v>27.960349370549913</v>
      </c>
      <c r="H16" s="1">
        <v>27.772809747589882</v>
      </c>
      <c r="I16" s="1">
        <v>28.237002252968253</v>
      </c>
      <c r="J16" s="1">
        <v>27.928383682830557</v>
      </c>
      <c r="K16" s="1">
        <v>28.197186068271471</v>
      </c>
      <c r="L16" s="1">
        <v>27.926961745617696</v>
      </c>
      <c r="M16" s="1">
        <v>27.610403211188135</v>
      </c>
      <c r="N16" s="1">
        <v>27.307861090433654</v>
      </c>
      <c r="O16" s="1">
        <v>27.110173860566377</v>
      </c>
      <c r="P16" s="1">
        <v>27.253032232939852</v>
      </c>
      <c r="Q16" s="1">
        <v>27.551857755384255</v>
      </c>
      <c r="R16" s="1">
        <v>28.46842530848491</v>
      </c>
      <c r="S16" s="1">
        <v>28.526667336285186</v>
      </c>
      <c r="T16" s="1">
        <v>28.189678541939621</v>
      </c>
      <c r="U16" s="1">
        <v>28.002320854131774</v>
      </c>
    </row>
    <row r="17" spans="2:21" x14ac:dyDescent="0.35">
      <c r="B17" s="1">
        <v>27.996506599191704</v>
      </c>
      <c r="C17" s="1">
        <v>26.905428094593269</v>
      </c>
      <c r="D17" s="1">
        <v>28.356653793575354</v>
      </c>
      <c r="E17" s="1">
        <v>27.704503737890875</v>
      </c>
      <c r="F17" s="1">
        <v>28.298764236652531</v>
      </c>
      <c r="G17" s="9">
        <v>28.063631446533606</v>
      </c>
      <c r="H17" s="1">
        <v>27.958218558766106</v>
      </c>
      <c r="I17" s="1">
        <v>28.534704710416968</v>
      </c>
      <c r="J17" s="1">
        <v>27.866367531225542</v>
      </c>
      <c r="K17" s="1">
        <v>28.241008572739659</v>
      </c>
      <c r="L17" s="1">
        <v>27.935190187644572</v>
      </c>
      <c r="M17" s="1">
        <v>27.654435864574559</v>
      </c>
      <c r="N17" s="1">
        <v>26.282704548147827</v>
      </c>
      <c r="O17" s="1">
        <v>26.753745526772832</v>
      </c>
      <c r="P17" s="1">
        <v>27.532596982063382</v>
      </c>
      <c r="Q17" s="1">
        <v>27.643610200407601</v>
      </c>
      <c r="R17" s="1">
        <v>28.309739020484692</v>
      </c>
      <c r="S17" s="1">
        <v>28.329542062455168</v>
      </c>
      <c r="T17" s="1">
        <v>28.851810775035354</v>
      </c>
      <c r="U17" s="1">
        <v>28.098484579287643</v>
      </c>
    </row>
    <row r="18" spans="2:21" x14ac:dyDescent="0.35">
      <c r="B18" s="1">
        <v>27.971683415137349</v>
      </c>
      <c r="C18" s="1">
        <v>26.710103787772816</v>
      </c>
      <c r="D18" s="1">
        <v>28.146226363387591</v>
      </c>
      <c r="E18" s="1">
        <v>27.478988460898108</v>
      </c>
      <c r="F18" s="1">
        <v>28.188108855507942</v>
      </c>
      <c r="G18" s="9">
        <v>28.186115837958454</v>
      </c>
      <c r="H18" s="1">
        <v>27.872939873944667</v>
      </c>
      <c r="I18" s="1">
        <v>28.56082207476323</v>
      </c>
      <c r="J18" s="1">
        <v>28.06550550710682</v>
      </c>
      <c r="K18" s="1">
        <v>28.14153288549295</v>
      </c>
      <c r="L18" s="1">
        <v>28.031341506878512</v>
      </c>
      <c r="M18" s="1">
        <v>28.082819091904824</v>
      </c>
      <c r="N18" s="1">
        <v>27.405446674016929</v>
      </c>
      <c r="O18" s="1">
        <v>26.805225230915319</v>
      </c>
      <c r="P18" s="1">
        <v>27.646607039612505</v>
      </c>
      <c r="Q18" s="1">
        <v>26.822728772342913</v>
      </c>
      <c r="R18" s="1">
        <v>28.19766956404904</v>
      </c>
      <c r="S18" s="1">
        <v>27.918215190289075</v>
      </c>
      <c r="T18" s="1">
        <v>28.259239354466125</v>
      </c>
      <c r="U18" s="1">
        <v>28.087453052061576</v>
      </c>
    </row>
    <row r="19" spans="2:21" x14ac:dyDescent="0.35">
      <c r="B19" s="1">
        <v>27.482267586840415</v>
      </c>
      <c r="C19" s="1">
        <v>25.784542538843947</v>
      </c>
      <c r="D19" s="1">
        <v>28.178853349657352</v>
      </c>
      <c r="E19" s="1">
        <v>27.646775530352144</v>
      </c>
      <c r="F19" s="1">
        <v>27.995575347914091</v>
      </c>
      <c r="G19" s="9">
        <v>28.444993452540011</v>
      </c>
      <c r="H19" s="1">
        <v>28.231029950323837</v>
      </c>
      <c r="I19" s="1">
        <v>27.525798727790551</v>
      </c>
      <c r="J19" s="1">
        <v>27.518591010756573</v>
      </c>
      <c r="K19" s="1">
        <v>28.034137230116535</v>
      </c>
      <c r="L19" s="1">
        <v>27.880571580330596</v>
      </c>
      <c r="M19" s="1">
        <v>28.18702510150159</v>
      </c>
      <c r="N19" s="1">
        <v>27.451145572296035</v>
      </c>
      <c r="O19" s="1">
        <v>27.155847181424015</v>
      </c>
      <c r="P19" s="1">
        <v>26.264741205454129</v>
      </c>
      <c r="Q19" s="1">
        <v>27.733488571218537</v>
      </c>
      <c r="R19" s="1">
        <v>28.171977155864973</v>
      </c>
      <c r="S19" s="1">
        <v>28.097811975131222</v>
      </c>
      <c r="T19" s="1">
        <v>28.36007190258087</v>
      </c>
      <c r="U19" s="1">
        <v>27.936646846599139</v>
      </c>
    </row>
    <row r="20" spans="2:21" x14ac:dyDescent="0.35">
      <c r="B20" s="1">
        <v>27.763207969039939</v>
      </c>
      <c r="C20" s="1">
        <v>27.141898024243531</v>
      </c>
      <c r="D20" s="1">
        <v>28.062691362539447</v>
      </c>
      <c r="E20" s="1">
        <v>28.195212709870027</v>
      </c>
      <c r="F20" s="1">
        <v>28.209640145365618</v>
      </c>
      <c r="G20" s="9">
        <v>27.948174317563016</v>
      </c>
      <c r="H20" s="1">
        <v>27.981156704426887</v>
      </c>
      <c r="I20" s="1">
        <v>28.464694199692779</v>
      </c>
      <c r="J20" s="1">
        <v>28.223293000261549</v>
      </c>
      <c r="K20" s="1">
        <v>28.117174997545206</v>
      </c>
      <c r="L20" s="1">
        <v>27.932542484359566</v>
      </c>
      <c r="M20" s="1">
        <v>27.859296236708126</v>
      </c>
      <c r="N20" s="1">
        <v>26.760708763950845</v>
      </c>
      <c r="O20" s="1">
        <v>27.250672054464019</v>
      </c>
      <c r="P20" s="1">
        <v>27.88311489045703</v>
      </c>
      <c r="Q20" s="1">
        <v>27.744060018118475</v>
      </c>
      <c r="R20" s="1">
        <v>27.756765341101072</v>
      </c>
      <c r="S20" s="1">
        <v>27.869978906894787</v>
      </c>
      <c r="T20" s="1">
        <v>27.919637027671953</v>
      </c>
      <c r="U20" s="1">
        <v>28.241224064672636</v>
      </c>
    </row>
    <row r="21" spans="2:21" x14ac:dyDescent="0.35">
      <c r="B21" s="1">
        <v>27.59987578324575</v>
      </c>
      <c r="C21" s="1">
        <v>26.563215940719317</v>
      </c>
      <c r="D21" s="1">
        <v>28.172363798562436</v>
      </c>
      <c r="E21" s="1">
        <v>27.688622522672318</v>
      </c>
      <c r="F21" s="1">
        <v>27.976191051674654</v>
      </c>
      <c r="G21" s="9">
        <v>28.183155501298828</v>
      </c>
      <c r="H21" s="1">
        <v>28.224843681618232</v>
      </c>
      <c r="I21" s="1">
        <v>27.296443591232485</v>
      </c>
      <c r="J21" s="1">
        <v>28.349895560392831</v>
      </c>
      <c r="K21" s="1">
        <v>28.04088673393219</v>
      </c>
      <c r="L21" s="1">
        <v>28.661994867403358</v>
      </c>
      <c r="M21" s="1">
        <v>28.250292676855331</v>
      </c>
      <c r="N21" s="1">
        <v>27.615170371499332</v>
      </c>
      <c r="O21" s="1">
        <v>26.890024180127519</v>
      </c>
      <c r="P21" s="1">
        <v>27.987362466859778</v>
      </c>
      <c r="Q21" s="1">
        <v>26.861717708791993</v>
      </c>
      <c r="R21" s="1">
        <v>27.746553220297095</v>
      </c>
      <c r="S21" s="1">
        <v>28.545381090496399</v>
      </c>
      <c r="T21" s="1">
        <v>28.328447703613826</v>
      </c>
      <c r="U21" s="1">
        <v>27.748748837960505</v>
      </c>
    </row>
    <row r="22" spans="2:21" x14ac:dyDescent="0.35">
      <c r="B22" s="1">
        <v>27.901919703697637</v>
      </c>
      <c r="C22" s="1">
        <v>26.879772431930199</v>
      </c>
      <c r="D22" s="1">
        <v>28.387535638892352</v>
      </c>
      <c r="E22" s="1">
        <v>27.657349939873249</v>
      </c>
      <c r="F22" s="1">
        <v>28.013172650879824</v>
      </c>
      <c r="G22" s="9">
        <v>28.322818286699722</v>
      </c>
      <c r="H22" s="1">
        <v>28.14804134207283</v>
      </c>
      <c r="I22" s="1">
        <v>28.510545316196506</v>
      </c>
      <c r="J22" s="1">
        <v>28.2153404793807</v>
      </c>
      <c r="K22" s="1">
        <v>27.963309279904493</v>
      </c>
      <c r="L22" s="1">
        <v>27.796911148551111</v>
      </c>
      <c r="M22" s="1">
        <v>28.009517287494717</v>
      </c>
      <c r="N22" s="1">
        <v>27.447143903255906</v>
      </c>
      <c r="P22" s="1">
        <v>27.235337113120558</v>
      </c>
      <c r="Q22" s="1">
        <v>26.657752417972695</v>
      </c>
      <c r="R22" s="1">
        <v>28.444410533198194</v>
      </c>
      <c r="S22" s="1">
        <v>27.953168708991583</v>
      </c>
      <c r="T22" s="1">
        <v>28.276725534934904</v>
      </c>
      <c r="U22" s="1">
        <v>28.191193151376105</v>
      </c>
    </row>
    <row r="23" spans="2:21" x14ac:dyDescent="0.35">
      <c r="B23" s="1">
        <v>27.011453430241829</v>
      </c>
      <c r="C23" s="1">
        <v>27.108395815810987</v>
      </c>
      <c r="D23" s="1">
        <v>28.171636981127314</v>
      </c>
      <c r="E23" s="1">
        <v>27.267955814703136</v>
      </c>
      <c r="F23" s="1">
        <v>27.87452640699518</v>
      </c>
      <c r="G23" s="9">
        <v>28.304298876627264</v>
      </c>
      <c r="H23" s="1">
        <v>28.007301882259426</v>
      </c>
      <c r="I23" s="1">
        <v>28.764301417372799</v>
      </c>
      <c r="J23" s="1">
        <v>28.288769468179304</v>
      </c>
      <c r="K23" s="1">
        <v>28.052124629849111</v>
      </c>
      <c r="L23" s="1">
        <v>28.06013963189605</v>
      </c>
      <c r="M23" s="1">
        <v>27.509763754583965</v>
      </c>
      <c r="N23" s="1">
        <v>25.955986807898977</v>
      </c>
      <c r="P23" s="1">
        <v>27.883229385832969</v>
      </c>
      <c r="Q23" s="1">
        <v>26.990070281315852</v>
      </c>
      <c r="R23" s="1">
        <v>28.627854848658039</v>
      </c>
      <c r="S23" s="1">
        <v>28.173659100798488</v>
      </c>
      <c r="T23" s="1">
        <v>28.366685410759757</v>
      </c>
      <c r="U23" s="1">
        <v>28.327343993902545</v>
      </c>
    </row>
    <row r="24" spans="2:21" x14ac:dyDescent="0.35">
      <c r="B24" s="1">
        <v>27.327994991052051</v>
      </c>
      <c r="C24" s="1">
        <v>26.543819009847091</v>
      </c>
      <c r="D24" s="1">
        <v>28.073671056322318</v>
      </c>
      <c r="E24" s="1">
        <v>27.681305451228575</v>
      </c>
      <c r="F24" s="1">
        <v>28.314873462166155</v>
      </c>
      <c r="G24" s="9">
        <v>27.884908745338535</v>
      </c>
      <c r="H24" s="1">
        <v>28.071974729040448</v>
      </c>
      <c r="I24" s="1">
        <v>28.390262031290689</v>
      </c>
      <c r="J24" s="1">
        <v>27.7807894519215</v>
      </c>
      <c r="K24" s="1">
        <v>27.61555240565151</v>
      </c>
      <c r="L24" s="1">
        <v>27.612335153304628</v>
      </c>
      <c r="M24" s="1">
        <v>27.274238111398304</v>
      </c>
      <c r="N24" s="1">
        <v>25.835354452183061</v>
      </c>
      <c r="P24" s="1">
        <v>27.768925386917161</v>
      </c>
      <c r="Q24" s="1">
        <v>27.563311771408898</v>
      </c>
      <c r="R24" s="1">
        <v>27.930856492378844</v>
      </c>
      <c r="S24" s="1">
        <v>27.978323981452007</v>
      </c>
      <c r="T24" s="1">
        <v>28.248278355694374</v>
      </c>
      <c r="U24" s="1">
        <v>28.234252783316371</v>
      </c>
    </row>
    <row r="25" spans="2:21" x14ac:dyDescent="0.35">
      <c r="B25" s="1">
        <v>26.896849305587274</v>
      </c>
      <c r="C25" s="1">
        <v>26.692477051771753</v>
      </c>
      <c r="D25" s="1">
        <v>28.187502597802741</v>
      </c>
      <c r="E25" s="1">
        <v>27.64440511414967</v>
      </c>
      <c r="F25" s="1">
        <v>28.019733092948833</v>
      </c>
      <c r="G25" s="9">
        <v>28.118472667811567</v>
      </c>
      <c r="H25" s="1">
        <v>27.898954118593913</v>
      </c>
      <c r="I25" s="1">
        <v>28.558906532715596</v>
      </c>
      <c r="J25" s="1">
        <v>28.31044123428363</v>
      </c>
      <c r="K25" s="1">
        <v>27.531377763621769</v>
      </c>
      <c r="L25" s="1">
        <v>27.894911282023131</v>
      </c>
      <c r="M25" s="1">
        <v>28.112767919781405</v>
      </c>
      <c r="N25" s="1">
        <v>27.125840413168113</v>
      </c>
      <c r="P25" s="1">
        <v>27.901622639262143</v>
      </c>
      <c r="Q25" s="1">
        <v>27.219529231403079</v>
      </c>
      <c r="R25" s="1">
        <v>27.740435686162563</v>
      </c>
      <c r="S25" s="1">
        <v>28.152661843005561</v>
      </c>
      <c r="T25" s="1">
        <v>28.429582916650098</v>
      </c>
      <c r="U25" s="1">
        <v>28.358948875207922</v>
      </c>
    </row>
    <row r="26" spans="2:21" x14ac:dyDescent="0.35">
      <c r="B26" s="1">
        <v>27.538000187622742</v>
      </c>
      <c r="C26" s="1">
        <v>26.863375724220333</v>
      </c>
      <c r="D26" s="1">
        <v>28.3760638000252</v>
      </c>
      <c r="E26" s="1">
        <v>27.353954957024605</v>
      </c>
      <c r="F26" s="1">
        <v>28.274242734809484</v>
      </c>
      <c r="G26" s="9">
        <v>28.300723401386939</v>
      </c>
      <c r="H26" s="1">
        <v>27.102247950274844</v>
      </c>
      <c r="I26" s="1">
        <v>28.619198599191073</v>
      </c>
      <c r="J26" s="1">
        <v>28.620144539071653</v>
      </c>
      <c r="K26" s="1">
        <v>28.013473133264348</v>
      </c>
      <c r="L26" s="1">
        <v>27.51115632225229</v>
      </c>
      <c r="M26" s="1">
        <v>28.104822207091498</v>
      </c>
      <c r="N26" s="1">
        <v>26.690105250349781</v>
      </c>
      <c r="P26" s="1">
        <v>27.498971521442947</v>
      </c>
      <c r="Q26" s="1">
        <v>27.481236428649673</v>
      </c>
      <c r="R26" s="1">
        <v>28.430164126056205</v>
      </c>
      <c r="S26" s="1">
        <v>27.894520663018604</v>
      </c>
      <c r="T26" s="1">
        <v>28.504876116262004</v>
      </c>
      <c r="U26" s="1">
        <v>28.151465208989457</v>
      </c>
    </row>
    <row r="27" spans="2:21" x14ac:dyDescent="0.35">
      <c r="B27" s="1">
        <v>27.636700230404401</v>
      </c>
      <c r="C27" s="1">
        <v>27.115262783671405</v>
      </c>
      <c r="D27" s="1">
        <v>28.381395713143867</v>
      </c>
      <c r="E27" s="1">
        <v>28.190601208768257</v>
      </c>
      <c r="F27" s="1">
        <v>28.277036238485671</v>
      </c>
      <c r="G27" s="9">
        <v>28.144320710222807</v>
      </c>
      <c r="H27" s="1">
        <v>27.860102229031234</v>
      </c>
      <c r="I27" s="1">
        <v>28.483536243237268</v>
      </c>
      <c r="J27" s="1">
        <v>28.385861983133296</v>
      </c>
      <c r="K27" s="1">
        <v>29.042251292222033</v>
      </c>
      <c r="L27" s="1">
        <v>27.591065240608138</v>
      </c>
      <c r="M27" s="1">
        <v>27.874158169787499</v>
      </c>
      <c r="N27" s="1">
        <v>27.202104872923286</v>
      </c>
      <c r="P27" s="1">
        <v>27.915601542578742</v>
      </c>
      <c r="Q27" s="1">
        <v>27.358211006406371</v>
      </c>
      <c r="R27" s="1">
        <v>28.067675137558147</v>
      </c>
      <c r="S27" s="1">
        <v>28.009211675119445</v>
      </c>
      <c r="T27" s="1">
        <v>28.530250313476216</v>
      </c>
      <c r="U27" s="1">
        <v>28.219244280825158</v>
      </c>
    </row>
    <row r="28" spans="2:21" x14ac:dyDescent="0.35">
      <c r="B28" s="1">
        <v>27.310150532904032</v>
      </c>
      <c r="C28" s="1">
        <v>27.012567635888608</v>
      </c>
      <c r="D28" s="1">
        <v>28.306889123507929</v>
      </c>
      <c r="E28" s="1">
        <v>27.496621227668975</v>
      </c>
      <c r="F28" s="1">
        <v>28.582910281957219</v>
      </c>
      <c r="G28" s="9">
        <v>28.387677098934383</v>
      </c>
      <c r="H28" s="1">
        <v>27.969704792004976</v>
      </c>
      <c r="I28" s="1">
        <v>28.181627388062374</v>
      </c>
      <c r="J28" s="1">
        <v>27.971526620301816</v>
      </c>
      <c r="K28" s="1">
        <v>27.949008285704338</v>
      </c>
      <c r="L28" s="1">
        <v>27.857415155904874</v>
      </c>
      <c r="M28" s="1">
        <v>28.184565442268998</v>
      </c>
      <c r="N28" s="1">
        <v>26.330923397540012</v>
      </c>
      <c r="P28" s="1">
        <v>27.963227858360284</v>
      </c>
      <c r="Q28" s="1">
        <v>27.956046226890109</v>
      </c>
      <c r="R28" s="1">
        <v>28.119672202518647</v>
      </c>
      <c r="S28" s="1">
        <v>27.900686710234957</v>
      </c>
      <c r="T28" s="1">
        <v>28.419571084832228</v>
      </c>
      <c r="U28" s="1">
        <v>28.307548464616552</v>
      </c>
    </row>
    <row r="29" spans="2:21" x14ac:dyDescent="0.35">
      <c r="B29" s="1">
        <v>26.337044235627204</v>
      </c>
      <c r="C29" s="1">
        <v>26.649156790947217</v>
      </c>
      <c r="D29" s="1">
        <v>27.968413045086194</v>
      </c>
      <c r="E29" s="1">
        <v>27.829255964798953</v>
      </c>
      <c r="F29" s="1">
        <v>28.253119478017673</v>
      </c>
      <c r="G29" s="9">
        <v>28.192237131089954</v>
      </c>
      <c r="H29" s="1">
        <v>27.453754573276989</v>
      </c>
      <c r="I29" s="1">
        <v>29.38955189014316</v>
      </c>
      <c r="J29" s="1">
        <v>28.518216797762783</v>
      </c>
      <c r="K29" s="1">
        <v>27.498751721271582</v>
      </c>
      <c r="L29" s="1">
        <v>27.218030897855883</v>
      </c>
      <c r="M29" s="1">
        <v>27.499127133472548</v>
      </c>
      <c r="N29" s="1">
        <v>27.069417210648744</v>
      </c>
      <c r="P29" s="1">
        <v>27.982555542213355</v>
      </c>
      <c r="Q29" s="1">
        <v>27.514981023706724</v>
      </c>
      <c r="R29" s="1">
        <v>28.050984701941175</v>
      </c>
      <c r="S29" s="1">
        <v>28.097482564902016</v>
      </c>
      <c r="T29" s="1">
        <v>28.322051118373061</v>
      </c>
      <c r="U29" s="1">
        <v>28.362370735646365</v>
      </c>
    </row>
    <row r="30" spans="2:21" x14ac:dyDescent="0.35">
      <c r="B30" s="1">
        <v>26.531006201368896</v>
      </c>
      <c r="C30" s="1">
        <v>27.023634150299692</v>
      </c>
      <c r="D30" s="1">
        <v>28.273352932755692</v>
      </c>
      <c r="E30" s="1">
        <v>27.515764968549163</v>
      </c>
      <c r="F30" s="1">
        <v>28.558228567622407</v>
      </c>
      <c r="G30" s="9">
        <v>28.142947730366245</v>
      </c>
      <c r="H30" s="1">
        <v>26.909637353932361</v>
      </c>
      <c r="I30" s="1">
        <v>28.013149117092436</v>
      </c>
      <c r="J30" s="1">
        <v>28.450313997858409</v>
      </c>
      <c r="K30" s="1">
        <v>28.022233440912984</v>
      </c>
      <c r="L30" s="1">
        <v>27.630142677296867</v>
      </c>
      <c r="M30" s="1">
        <v>28.160241961622418</v>
      </c>
      <c r="N30" s="1">
        <v>27.304103717554113</v>
      </c>
      <c r="P30" s="1">
        <v>27.670628160689269</v>
      </c>
      <c r="Q30" s="1">
        <v>27.426142255010213</v>
      </c>
      <c r="R30" s="1">
        <v>28.415273704462116</v>
      </c>
      <c r="S30" s="1">
        <v>27.763243878478903</v>
      </c>
      <c r="T30" s="1">
        <v>28.287973375158401</v>
      </c>
      <c r="U30" s="1">
        <v>28.299195047870114</v>
      </c>
    </row>
    <row r="31" spans="2:21" x14ac:dyDescent="0.35">
      <c r="B31" s="1">
        <v>28.101551563883419</v>
      </c>
      <c r="C31" s="1">
        <v>27.227555257556268</v>
      </c>
      <c r="D31" s="1">
        <v>28.292887807637427</v>
      </c>
      <c r="E31" s="1">
        <v>27.801042833767653</v>
      </c>
      <c r="F31" s="1">
        <v>28.356530253067795</v>
      </c>
      <c r="G31" s="9">
        <v>28.06621485363879</v>
      </c>
      <c r="H31" s="1">
        <v>27.655732020430186</v>
      </c>
      <c r="I31" s="1">
        <v>27.874863201269115</v>
      </c>
      <c r="K31" s="1">
        <v>27.98242219835187</v>
      </c>
      <c r="L31" s="1">
        <v>27.522145151670642</v>
      </c>
      <c r="M31" s="1">
        <v>28.241191435205089</v>
      </c>
      <c r="N31" s="1">
        <v>27.301379288095177</v>
      </c>
      <c r="P31" s="1">
        <v>28.263103712498193</v>
      </c>
      <c r="Q31" s="1">
        <v>27.387460410764621</v>
      </c>
      <c r="R31" s="1">
        <v>27.983694556477936</v>
      </c>
      <c r="S31" s="1">
        <v>27.979826318644371</v>
      </c>
      <c r="T31" s="1">
        <v>28.558032980383729</v>
      </c>
      <c r="U31" s="1">
        <v>27.999484527022346</v>
      </c>
    </row>
    <row r="32" spans="2:21" x14ac:dyDescent="0.35">
      <c r="C32" s="1">
        <v>27.090272984058153</v>
      </c>
      <c r="D32" s="1">
        <v>28.423576269278541</v>
      </c>
      <c r="E32" s="1">
        <v>27.704143194586855</v>
      </c>
      <c r="F32" s="1">
        <v>28.29742790206997</v>
      </c>
      <c r="G32" s="9">
        <v>28.302215471553602</v>
      </c>
      <c r="H32" s="1">
        <v>28.038202747860566</v>
      </c>
      <c r="I32" s="1">
        <v>26.973292650543982</v>
      </c>
      <c r="K32" s="1">
        <v>27.828425051768619</v>
      </c>
      <c r="L32" s="1">
        <v>27.868022145536195</v>
      </c>
      <c r="N32" s="1">
        <v>27.473288782756619</v>
      </c>
      <c r="P32" s="1">
        <v>27.968848535819163</v>
      </c>
      <c r="Q32" s="1">
        <v>27.363069376636545</v>
      </c>
      <c r="R32" s="1">
        <v>27.900305542564638</v>
      </c>
      <c r="S32" s="1">
        <v>27.789718204943426</v>
      </c>
      <c r="T32" s="1">
        <v>28.631221152221556</v>
      </c>
      <c r="U32" s="1">
        <v>28.116031868742645</v>
      </c>
    </row>
    <row r="33" spans="3:21" x14ac:dyDescent="0.35">
      <c r="C33" s="1">
        <v>27.100647064749289</v>
      </c>
      <c r="D33" s="1">
        <v>28.416107901687489</v>
      </c>
      <c r="E33" s="1">
        <v>27.521541376132191</v>
      </c>
      <c r="F33" s="1">
        <v>27.830855923837511</v>
      </c>
      <c r="G33" s="9">
        <v>27.36780410577088</v>
      </c>
      <c r="H33" s="1">
        <v>27.361352373825209</v>
      </c>
      <c r="I33" s="1">
        <v>28.2877405289439</v>
      </c>
      <c r="K33" s="1">
        <v>28.250125118417593</v>
      </c>
      <c r="L33" s="1">
        <v>26.284229412563874</v>
      </c>
      <c r="P33" s="1">
        <v>28.016336972171231</v>
      </c>
      <c r="Q33" s="1">
        <v>27.344698544261853</v>
      </c>
      <c r="R33" s="1">
        <v>28.059702989505304</v>
      </c>
      <c r="S33" s="1">
        <v>28.169237021272032</v>
      </c>
      <c r="T33" s="1">
        <v>28.383224317973884</v>
      </c>
      <c r="U33" s="1">
        <v>28.30634194490203</v>
      </c>
    </row>
    <row r="34" spans="3:21" x14ac:dyDescent="0.35">
      <c r="C34" s="1">
        <v>27.346508573521184</v>
      </c>
      <c r="D34" s="1">
        <v>28.329223737092249</v>
      </c>
      <c r="E34" s="1">
        <v>27.55205184245817</v>
      </c>
      <c r="F34" s="1">
        <v>27.475638617868228</v>
      </c>
      <c r="G34" s="9">
        <v>28.332730685124517</v>
      </c>
      <c r="H34" s="1">
        <v>28.432195871403096</v>
      </c>
      <c r="I34" s="1">
        <v>27.87076363748756</v>
      </c>
      <c r="K34" s="1">
        <v>27.974876237546106</v>
      </c>
      <c r="L34" s="1">
        <v>27.069251515158705</v>
      </c>
      <c r="P34" s="1">
        <v>27.993067752338959</v>
      </c>
      <c r="Q34" s="1">
        <v>27.127509595161278</v>
      </c>
      <c r="R34" s="1">
        <v>27.61149661774639</v>
      </c>
      <c r="S34" s="1">
        <v>26.754736634269513</v>
      </c>
      <c r="T34" s="1">
        <v>28.340146303585321</v>
      </c>
      <c r="U34" s="1">
        <v>28.436240545061217</v>
      </c>
    </row>
    <row r="35" spans="3:21" x14ac:dyDescent="0.35">
      <c r="C35" s="1">
        <v>26.924693549619676</v>
      </c>
      <c r="D35" s="1">
        <v>28.243677450728455</v>
      </c>
      <c r="E35" s="1">
        <v>27.957012934702483</v>
      </c>
      <c r="F35" s="1">
        <v>27.946338003515081</v>
      </c>
      <c r="G35" s="9">
        <v>28.260328717202874</v>
      </c>
      <c r="H35" s="1">
        <v>27.619942882641226</v>
      </c>
      <c r="I35" s="1">
        <v>28.21527199944763</v>
      </c>
      <c r="K35" s="1">
        <v>28.141643400185743</v>
      </c>
      <c r="L35" s="1">
        <v>27.864928662397467</v>
      </c>
      <c r="P35" s="1">
        <v>27.913286422558762</v>
      </c>
      <c r="Q35" s="1">
        <v>27.425291418736272</v>
      </c>
      <c r="R35" s="1">
        <v>27.892802590497993</v>
      </c>
      <c r="S35" s="1">
        <v>28.347821109535097</v>
      </c>
      <c r="T35" s="1">
        <v>28.057702733662971</v>
      </c>
      <c r="U35" s="1">
        <v>28.565186126831392</v>
      </c>
    </row>
    <row r="36" spans="3:21" x14ac:dyDescent="0.35">
      <c r="C36" s="1">
        <v>26.756561471835902</v>
      </c>
      <c r="D36" s="1">
        <v>28.299097531317607</v>
      </c>
      <c r="E36" s="1">
        <v>25.414463674427338</v>
      </c>
      <c r="F36" s="1">
        <v>27.922536118785224</v>
      </c>
      <c r="G36" s="9">
        <v>28.442487182084477</v>
      </c>
      <c r="H36" s="1">
        <v>28.114753669748815</v>
      </c>
      <c r="I36" s="1">
        <v>28.668190076869323</v>
      </c>
      <c r="K36" s="1">
        <v>28.037075246089401</v>
      </c>
      <c r="L36" s="1">
        <v>27.629817741058652</v>
      </c>
      <c r="P36" s="1">
        <v>27.580334069275082</v>
      </c>
      <c r="Q36" s="1">
        <v>27.291778352658739</v>
      </c>
      <c r="R36" s="1">
        <v>28.146681497984023</v>
      </c>
      <c r="S36" s="1">
        <v>27.460531731669619</v>
      </c>
      <c r="T36" s="1">
        <v>28.162428312427753</v>
      </c>
      <c r="U36" s="1">
        <v>28.547099049942389</v>
      </c>
    </row>
    <row r="37" spans="3:21" x14ac:dyDescent="0.35">
      <c r="C37" s="1">
        <v>27.333488178221749</v>
      </c>
      <c r="D37" s="1">
        <v>28.30922625254</v>
      </c>
      <c r="E37" s="1">
        <v>25.922366394274498</v>
      </c>
      <c r="F37" s="1">
        <v>28.163487899116635</v>
      </c>
      <c r="G37" s="9">
        <v>27.625064296725164</v>
      </c>
      <c r="H37" s="1">
        <v>27.662062670010449</v>
      </c>
      <c r="I37" s="1">
        <v>28.523640758773332</v>
      </c>
      <c r="K37" s="1">
        <v>26.814242640424737</v>
      </c>
      <c r="L37" s="1">
        <v>27.731987172683013</v>
      </c>
      <c r="P37" s="1">
        <v>27.720110971531582</v>
      </c>
      <c r="Q37" s="1">
        <v>26.886959510574698</v>
      </c>
      <c r="R37" s="1">
        <v>28.139733648068514</v>
      </c>
      <c r="S37" s="1">
        <v>28.003219969153449</v>
      </c>
      <c r="T37" s="1">
        <v>27.634634469785404</v>
      </c>
      <c r="U37" s="1">
        <v>28.5060210384691</v>
      </c>
    </row>
    <row r="38" spans="3:21" x14ac:dyDescent="0.35">
      <c r="C38" s="1">
        <v>26.48941496381665</v>
      </c>
      <c r="D38" s="1">
        <v>28.090591394977295</v>
      </c>
      <c r="E38" s="1">
        <v>26.653461332181038</v>
      </c>
      <c r="F38" s="1">
        <v>28.039006294397424</v>
      </c>
      <c r="G38" s="9">
        <v>27.673592920741335</v>
      </c>
      <c r="H38" s="1">
        <v>27.354285946726492</v>
      </c>
      <c r="I38" s="1">
        <v>27.672875031831175</v>
      </c>
      <c r="K38" s="1">
        <v>27.124802260845414</v>
      </c>
      <c r="L38" s="1">
        <v>27.895868912909279</v>
      </c>
      <c r="P38" s="1">
        <v>27.346255125747746</v>
      </c>
      <c r="Q38" s="1">
        <v>27.102213951087037</v>
      </c>
      <c r="R38" s="1">
        <v>28.537879875662966</v>
      </c>
      <c r="S38" s="1">
        <v>27.46078936297836</v>
      </c>
      <c r="T38" s="1">
        <v>28.18283598476453</v>
      </c>
      <c r="U38" s="1">
        <v>28.155465290170177</v>
      </c>
    </row>
    <row r="39" spans="3:21" x14ac:dyDescent="0.35">
      <c r="C39" s="1">
        <v>27.065757626506759</v>
      </c>
      <c r="D39" s="1">
        <v>28.208935378073001</v>
      </c>
      <c r="E39" s="1">
        <v>26.500545359322906</v>
      </c>
      <c r="F39" s="1">
        <v>28.041407195731587</v>
      </c>
      <c r="H39" s="1">
        <v>26.439999620257879</v>
      </c>
      <c r="I39" s="1">
        <v>27.456904668695184</v>
      </c>
      <c r="K39" s="1">
        <v>27.250841254597709</v>
      </c>
      <c r="L39" s="1">
        <v>28.013440503154378</v>
      </c>
      <c r="P39" s="1">
        <v>27.908491057139258</v>
      </c>
      <c r="Q39" s="1">
        <v>26.896428262474767</v>
      </c>
      <c r="R39" s="1">
        <v>28.015426215687455</v>
      </c>
      <c r="S39" s="1">
        <v>27.947242478759321</v>
      </c>
      <c r="T39" s="1">
        <v>28.094932102981161</v>
      </c>
      <c r="U39" s="1">
        <v>28.206515913998643</v>
      </c>
    </row>
    <row r="40" spans="3:21" x14ac:dyDescent="0.35">
      <c r="C40" s="1">
        <v>23.029701667405579</v>
      </c>
      <c r="D40" s="1">
        <v>28.237297527678436</v>
      </c>
      <c r="E40" s="1">
        <v>26.538176173898574</v>
      </c>
      <c r="F40" s="1">
        <v>27.639453267442022</v>
      </c>
      <c r="H40" s="1">
        <v>27.829952436773674</v>
      </c>
      <c r="I40" s="1">
        <v>27.651709993936052</v>
      </c>
      <c r="K40" s="1">
        <v>27.168071568404017</v>
      </c>
      <c r="L40" s="1">
        <v>28.102959012861838</v>
      </c>
      <c r="P40" s="1">
        <v>28.157510721360381</v>
      </c>
      <c r="Q40" s="1">
        <v>27.751067052803158</v>
      </c>
      <c r="R40" s="1">
        <v>27.538821309488576</v>
      </c>
      <c r="S40" s="1">
        <v>27.797770374035949</v>
      </c>
      <c r="T40" s="1">
        <v>28.189405902267282</v>
      </c>
      <c r="U40" s="1">
        <v>28.425607172216239</v>
      </c>
    </row>
    <row r="41" spans="3:21" x14ac:dyDescent="0.35">
      <c r="C41" s="1">
        <v>24.667199350750533</v>
      </c>
      <c r="D41" s="1">
        <v>28.276455356501785</v>
      </c>
      <c r="E41" s="1">
        <v>26.973312348811149</v>
      </c>
      <c r="F41" s="1">
        <v>28.128287385287855</v>
      </c>
      <c r="H41" s="1">
        <v>28.030930996493424</v>
      </c>
      <c r="I41" s="1">
        <v>28.056027506435054</v>
      </c>
      <c r="K41" s="1">
        <v>26.927513189707714</v>
      </c>
      <c r="L41" s="1">
        <v>27.941588887330276</v>
      </c>
      <c r="P41" s="1">
        <v>27.977964334115448</v>
      </c>
      <c r="Q41" s="1">
        <v>27.56146986558025</v>
      </c>
      <c r="R41" s="1">
        <v>28.151672988646517</v>
      </c>
      <c r="S41" s="1">
        <v>28.250970090587529</v>
      </c>
      <c r="T41" s="1">
        <v>28.084710962420253</v>
      </c>
      <c r="U41" s="1">
        <v>28.225314377506656</v>
      </c>
    </row>
    <row r="42" spans="3:21" x14ac:dyDescent="0.35">
      <c r="C42" s="1">
        <v>26.823419072154998</v>
      </c>
      <c r="D42" s="1">
        <v>27.784905330409721</v>
      </c>
      <c r="E42" s="1">
        <v>27.741603397429387</v>
      </c>
      <c r="F42" s="1">
        <v>28.245630294159398</v>
      </c>
      <c r="H42" s="1">
        <v>27.852088874035594</v>
      </c>
      <c r="I42" s="1">
        <v>28.476553778649794</v>
      </c>
      <c r="K42" s="1">
        <v>27.281651770711434</v>
      </c>
      <c r="L42" s="1">
        <v>27.803014665404184</v>
      </c>
      <c r="P42" s="1">
        <v>27.668284482919105</v>
      </c>
      <c r="Q42" s="1">
        <v>27.145590611549892</v>
      </c>
      <c r="R42" s="1">
        <v>28.185780541763137</v>
      </c>
      <c r="S42" s="1">
        <v>28.116197391517481</v>
      </c>
      <c r="T42" s="1">
        <v>28.342344514011259</v>
      </c>
      <c r="U42" s="1">
        <v>28.328774695720568</v>
      </c>
    </row>
    <row r="43" spans="3:21" x14ac:dyDescent="0.35">
      <c r="D43" s="1">
        <v>28.345293296274654</v>
      </c>
      <c r="E43" s="1">
        <v>27.569748388613185</v>
      </c>
      <c r="F43" s="1">
        <v>28.306574204908117</v>
      </c>
      <c r="H43" s="1">
        <v>27.841181032023329</v>
      </c>
      <c r="I43" s="1">
        <v>28.597904479154344</v>
      </c>
      <c r="K43" s="1">
        <v>27.091783622971732</v>
      </c>
      <c r="P43" s="1">
        <v>27.773201259441194</v>
      </c>
      <c r="Q43" s="1">
        <v>27.430200477275754</v>
      </c>
      <c r="R43" s="1">
        <v>28.184579044850519</v>
      </c>
      <c r="S43" s="1">
        <v>27.78224120963516</v>
      </c>
      <c r="T43" s="1">
        <v>28.090430111223444</v>
      </c>
      <c r="U43" s="1">
        <v>28.4563277831558</v>
      </c>
    </row>
    <row r="44" spans="3:21" x14ac:dyDescent="0.35">
      <c r="D44" s="1">
        <v>28.444873785355419</v>
      </c>
      <c r="E44" s="1">
        <v>28.022925510312696</v>
      </c>
      <c r="F44" s="1">
        <v>28.289512707481357</v>
      </c>
      <c r="H44" s="1">
        <v>27.895103356480142</v>
      </c>
      <c r="I44" s="1">
        <v>28.11934525178124</v>
      </c>
      <c r="K44" s="1">
        <v>27.228926181262345</v>
      </c>
      <c r="P44" s="1">
        <v>27.51555571872148</v>
      </c>
      <c r="Q44" s="1">
        <v>27.478653529594418</v>
      </c>
      <c r="R44" s="1">
        <v>28.053692893278026</v>
      </c>
      <c r="S44" s="1">
        <v>27.446824828139107</v>
      </c>
      <c r="T44" s="1">
        <v>28.157208217727828</v>
      </c>
    </row>
    <row r="45" spans="3:21" x14ac:dyDescent="0.35">
      <c r="D45" s="1">
        <v>27.685567600935713</v>
      </c>
      <c r="E45" s="1">
        <v>28.072816053978286</v>
      </c>
      <c r="F45" s="1">
        <v>28.269381673460224</v>
      </c>
      <c r="H45" s="1">
        <v>28.129842707518186</v>
      </c>
      <c r="I45" s="1">
        <v>28.352153205317741</v>
      </c>
      <c r="K45" s="1">
        <v>27.629151382821334</v>
      </c>
      <c r="P45" s="1">
        <v>27.552895814498413</v>
      </c>
      <c r="Q45" s="1">
        <v>25.662080789581928</v>
      </c>
      <c r="R45" s="1">
        <v>28.188809052660432</v>
      </c>
      <c r="S45" s="1">
        <v>28.206669380787034</v>
      </c>
      <c r="T45" s="1">
        <v>28.620110999918339</v>
      </c>
    </row>
    <row r="46" spans="3:21" x14ac:dyDescent="0.35">
      <c r="E46" s="1">
        <v>27.851192086965284</v>
      </c>
      <c r="F46" s="1">
        <v>27.792996876988241</v>
      </c>
      <c r="H46" s="1">
        <v>27.956989937312372</v>
      </c>
      <c r="I46" s="1">
        <v>28.61392705042843</v>
      </c>
      <c r="K46" s="1">
        <v>27.931521068136867</v>
      </c>
      <c r="P46" s="1">
        <v>27.718919098081457</v>
      </c>
      <c r="Q46" s="1">
        <v>27.576182720964027</v>
      </c>
      <c r="R46" s="1">
        <v>28.46664712232964</v>
      </c>
      <c r="S46" s="1">
        <v>27.793661221075773</v>
      </c>
      <c r="T46" s="1">
        <v>28.224731153738041</v>
      </c>
    </row>
    <row r="47" spans="3:21" x14ac:dyDescent="0.35">
      <c r="E47" s="1">
        <v>27.58250592831677</v>
      </c>
      <c r="F47" s="1">
        <v>28.3426462375106</v>
      </c>
      <c r="H47" s="1">
        <v>27.622050511308494</v>
      </c>
      <c r="I47" s="1">
        <v>28.629492224351381</v>
      </c>
      <c r="K47" s="1">
        <v>27.694638005320186</v>
      </c>
      <c r="P47" s="1">
        <v>27.885782038343727</v>
      </c>
      <c r="Q47" s="1">
        <v>27.585018588449863</v>
      </c>
      <c r="R47" s="1">
        <v>28.452163511142267</v>
      </c>
      <c r="S47" s="1">
        <v>28.117923259933924</v>
      </c>
      <c r="T47" s="1">
        <v>28.314946126776974</v>
      </c>
    </row>
    <row r="48" spans="3:21" x14ac:dyDescent="0.35">
      <c r="E48" s="1">
        <v>26.711499747333669</v>
      </c>
      <c r="F48" s="1">
        <v>28.087299683135935</v>
      </c>
      <c r="H48" s="1">
        <v>28.079602408224723</v>
      </c>
      <c r="I48" s="1">
        <v>28.626202081473643</v>
      </c>
      <c r="K48" s="1">
        <v>27.982392953794289</v>
      </c>
      <c r="P48" s="1">
        <v>28.916786406815127</v>
      </c>
      <c r="Q48" s="1">
        <v>27.598905844907328</v>
      </c>
      <c r="R48" s="1">
        <v>28.173800791218653</v>
      </c>
      <c r="S48" s="1">
        <v>27.75374058282533</v>
      </c>
      <c r="T48" s="1">
        <v>28.582189719927577</v>
      </c>
    </row>
    <row r="49" spans="5:20" x14ac:dyDescent="0.35">
      <c r="E49" s="1">
        <v>27.676777756353168</v>
      </c>
      <c r="F49" s="1">
        <v>27.971980322657885</v>
      </c>
      <c r="H49" s="1">
        <v>28.129401030002512</v>
      </c>
      <c r="I49" s="1">
        <v>28.180946963467889</v>
      </c>
      <c r="K49" s="1">
        <v>27.376478551776714</v>
      </c>
      <c r="P49" s="1">
        <v>26.881171728870257</v>
      </c>
      <c r="Q49" s="1">
        <v>27.799948136856621</v>
      </c>
      <c r="R49" s="1">
        <v>27.912948567441497</v>
      </c>
      <c r="S49" s="1">
        <v>28.243607901175416</v>
      </c>
      <c r="T49" s="1">
        <v>28.355401767315968</v>
      </c>
    </row>
    <row r="50" spans="5:20" x14ac:dyDescent="0.35">
      <c r="E50" s="1">
        <v>27.315734145082637</v>
      </c>
      <c r="F50" s="1">
        <v>27.934593417458828</v>
      </c>
      <c r="H50" s="1">
        <v>28.03299921041291</v>
      </c>
      <c r="I50" s="1">
        <v>28.818647557921004</v>
      </c>
      <c r="K50" s="1">
        <v>27.821213139378592</v>
      </c>
      <c r="P50" s="1">
        <v>27.22911877318564</v>
      </c>
      <c r="Q50" s="1">
        <v>27.337307638473028</v>
      </c>
      <c r="R50" s="1">
        <v>27.866106588624483</v>
      </c>
      <c r="S50" s="1">
        <v>27.864616019583352</v>
      </c>
      <c r="T50" s="1">
        <v>27.50294548803204</v>
      </c>
    </row>
    <row r="51" spans="5:20" x14ac:dyDescent="0.35">
      <c r="E51" s="1">
        <v>27.384916027953743</v>
      </c>
      <c r="F51" s="1">
        <v>28.081621367710841</v>
      </c>
      <c r="H51" s="1">
        <v>27.860193220530839</v>
      </c>
      <c r="I51" s="1" t="s">
        <v>22</v>
      </c>
      <c r="K51" s="1">
        <v>27.071341720595363</v>
      </c>
      <c r="P51" s="1">
        <v>27.512194224987326</v>
      </c>
      <c r="Q51" s="1">
        <v>27.504400142552818</v>
      </c>
      <c r="R51" s="1">
        <v>28.141741386008249</v>
      </c>
      <c r="S51" s="1">
        <v>28.087993759494154</v>
      </c>
      <c r="T51" s="1">
        <v>28.431009547162731</v>
      </c>
    </row>
    <row r="52" spans="5:20" x14ac:dyDescent="0.35">
      <c r="E52" s="1">
        <v>27.572104524237439</v>
      </c>
      <c r="F52" s="1">
        <v>27.562657447187362</v>
      </c>
      <c r="H52" s="1">
        <v>27.918310492786667</v>
      </c>
      <c r="I52" s="1">
        <v>28.195273921688489</v>
      </c>
      <c r="K52" s="1">
        <v>27.091317286431682</v>
      </c>
      <c r="P52" s="1">
        <v>27.146269876713802</v>
      </c>
      <c r="Q52" s="1">
        <v>26.381557650752967</v>
      </c>
      <c r="R52" s="1">
        <v>27.854774368135423</v>
      </c>
      <c r="S52" s="1">
        <v>27.60558216019227</v>
      </c>
      <c r="T52" s="1">
        <v>28.083425244647501</v>
      </c>
    </row>
    <row r="53" spans="5:20" x14ac:dyDescent="0.35">
      <c r="E53" s="1">
        <v>27.964135103118444</v>
      </c>
      <c r="F53" s="1">
        <v>28.015552663301222</v>
      </c>
      <c r="H53" s="1">
        <v>26.179212439322079</v>
      </c>
      <c r="I53" s="1">
        <v>28.419357727017498</v>
      </c>
      <c r="P53" s="1">
        <v>25.035390282710996</v>
      </c>
      <c r="Q53" s="1">
        <v>27.664661701655447</v>
      </c>
      <c r="R53" s="1">
        <v>26.990783146347773</v>
      </c>
      <c r="S53" s="1">
        <v>28.063235924233496</v>
      </c>
      <c r="T53" s="1">
        <v>28.056453648161188</v>
      </c>
    </row>
    <row r="54" spans="5:20" x14ac:dyDescent="0.35">
      <c r="E54" s="1">
        <v>27.596309830817624</v>
      </c>
      <c r="F54" s="1">
        <v>28.137658808422529</v>
      </c>
      <c r="H54" s="1">
        <v>27.534314550058824</v>
      </c>
      <c r="I54" s="1">
        <v>28.589088354329895</v>
      </c>
      <c r="P54" s="1">
        <v>26.257086883673416</v>
      </c>
      <c r="Q54" s="1">
        <v>27.604203938002506</v>
      </c>
      <c r="R54" s="1">
        <v>27.898140376021793</v>
      </c>
      <c r="S54" s="1">
        <v>28.200402776211128</v>
      </c>
      <c r="T54" s="1">
        <v>28.081414189707381</v>
      </c>
    </row>
    <row r="55" spans="5:20" x14ac:dyDescent="0.35">
      <c r="E55" s="1">
        <v>27.54658245389183</v>
      </c>
      <c r="F55" s="1">
        <v>28.294289509354257</v>
      </c>
      <c r="H55" s="1">
        <v>27.71545183447401</v>
      </c>
      <c r="I55" s="1">
        <v>28.31644195663818</v>
      </c>
      <c r="P55" s="1">
        <v>26.465093400867474</v>
      </c>
      <c r="Q55" s="1">
        <v>27.547437452312415</v>
      </c>
      <c r="R55" s="1">
        <v>28.205851266728587</v>
      </c>
      <c r="S55" s="1">
        <v>27.739795223257246</v>
      </c>
      <c r="T55" s="1">
        <v>27.680287258861505</v>
      </c>
    </row>
    <row r="56" spans="5:20" x14ac:dyDescent="0.35">
      <c r="E56" s="1">
        <v>26.18968974672844</v>
      </c>
      <c r="F56" s="1">
        <v>28.318658070522609</v>
      </c>
      <c r="H56" s="1">
        <v>28.073435373467198</v>
      </c>
      <c r="I56" s="1">
        <v>28.888101724217265</v>
      </c>
      <c r="Q56" s="1">
        <v>27.419225223948715</v>
      </c>
      <c r="R56" s="1">
        <v>27.993367817386499</v>
      </c>
      <c r="S56" s="1">
        <v>28.213904049300197</v>
      </c>
      <c r="T56" s="1">
        <v>27.878149813249159</v>
      </c>
    </row>
    <row r="57" spans="5:20" x14ac:dyDescent="0.35">
      <c r="E57" s="1">
        <v>26.451357416179981</v>
      </c>
      <c r="F57" s="1">
        <v>28.464694841740247</v>
      </c>
      <c r="H57" s="1">
        <v>27.25010525469137</v>
      </c>
      <c r="I57" s="1">
        <v>28.675805982009088</v>
      </c>
      <c r="Q57" s="1">
        <v>27.784372289766225</v>
      </c>
      <c r="R57" s="1">
        <v>28.176984698697801</v>
      </c>
      <c r="S57" s="1">
        <v>28.32496005552386</v>
      </c>
      <c r="T57" s="1">
        <v>28.079920409688512</v>
      </c>
    </row>
    <row r="58" spans="5:20" x14ac:dyDescent="0.35">
      <c r="E58" s="1">
        <v>27.084419809404366</v>
      </c>
      <c r="F58" s="1">
        <v>27.976571546442436</v>
      </c>
      <c r="H58" s="1">
        <v>27.416394295909718</v>
      </c>
      <c r="I58" s="1">
        <v>27.569577079718606</v>
      </c>
      <c r="Q58" s="1">
        <v>27.791472909401044</v>
      </c>
      <c r="R58" s="1">
        <v>28.571483347849174</v>
      </c>
      <c r="S58" s="1">
        <v>28.290060568374749</v>
      </c>
      <c r="T58" s="1">
        <v>28.346740054491093</v>
      </c>
    </row>
    <row r="59" spans="5:20" x14ac:dyDescent="0.35">
      <c r="E59" s="1">
        <v>25.997195164074007</v>
      </c>
      <c r="F59" s="1">
        <v>28.303104232771894</v>
      </c>
      <c r="H59" s="1">
        <v>27.13516811001594</v>
      </c>
      <c r="I59" s="1">
        <v>28.396739083441346</v>
      </c>
      <c r="Q59" s="1">
        <v>27.812657116648055</v>
      </c>
      <c r="R59" s="1">
        <v>29.081772983337245</v>
      </c>
      <c r="S59" s="1">
        <v>28.330603021462672</v>
      </c>
      <c r="T59" s="1">
        <v>28.548476053630282</v>
      </c>
    </row>
    <row r="60" spans="5:20" x14ac:dyDescent="0.35">
      <c r="E60" s="1">
        <v>26.105312998608007</v>
      </c>
      <c r="F60" s="1">
        <v>28.091753415808114</v>
      </c>
      <c r="H60" s="1">
        <v>27.096211390327419</v>
      </c>
      <c r="I60" s="1">
        <v>27.910039471983936</v>
      </c>
      <c r="Q60" s="1">
        <v>23.01742852540773</v>
      </c>
      <c r="R60" s="1">
        <v>28.453537827055762</v>
      </c>
      <c r="S60" s="1">
        <v>28.158008953195584</v>
      </c>
      <c r="T60" s="1">
        <v>28.261709241174778</v>
      </c>
    </row>
    <row r="61" spans="5:20" x14ac:dyDescent="0.35">
      <c r="E61" s="1">
        <v>26.580526641796389</v>
      </c>
      <c r="F61" s="1">
        <v>28.12749561057948</v>
      </c>
      <c r="H61" s="1">
        <v>27.001687847741778</v>
      </c>
      <c r="Q61" s="1">
        <v>27.965854377479324</v>
      </c>
      <c r="R61" s="1">
        <v>28.237012603630298</v>
      </c>
      <c r="T61" s="1">
        <v>28.412766284348542</v>
      </c>
    </row>
    <row r="62" spans="5:20" x14ac:dyDescent="0.35">
      <c r="E62" s="1">
        <v>26.89066243052261</v>
      </c>
      <c r="F62" s="1">
        <v>28.305313413907868</v>
      </c>
      <c r="H62" s="1">
        <v>27.044100767582073</v>
      </c>
      <c r="Q62" s="1">
        <v>27.769535159133333</v>
      </c>
      <c r="R62" s="1">
        <v>28.705670418622908</v>
      </c>
    </row>
    <row r="63" spans="5:20" x14ac:dyDescent="0.35">
      <c r="E63" s="1">
        <v>26.715218497349788</v>
      </c>
      <c r="F63" s="1">
        <v>28.183283234021573</v>
      </c>
      <c r="H63" s="1">
        <v>27.388921678451499</v>
      </c>
      <c r="Q63" s="1">
        <v>27.757099438827311</v>
      </c>
      <c r="R63" s="1">
        <v>28.636127641323426</v>
      </c>
    </row>
    <row r="64" spans="5:20" x14ac:dyDescent="0.35">
      <c r="E64" s="1">
        <v>25.796025111398997</v>
      </c>
      <c r="F64" s="1" t="s">
        <v>22</v>
      </c>
      <c r="H64" s="1">
        <v>27.272808288890971</v>
      </c>
      <c r="Q64" s="1">
        <v>25.155653469919081</v>
      </c>
    </row>
    <row r="65" spans="5:17" x14ac:dyDescent="0.35">
      <c r="E65" s="1">
        <v>26.884139224222508</v>
      </c>
      <c r="F65" s="1">
        <v>28.389727104186505</v>
      </c>
      <c r="H65" s="1">
        <v>27.621602967902845</v>
      </c>
      <c r="Q65" s="1">
        <v>27.973345403046501</v>
      </c>
    </row>
    <row r="66" spans="5:17" x14ac:dyDescent="0.35">
      <c r="E66" s="1">
        <v>25.339321303260434</v>
      </c>
      <c r="F66" s="1">
        <v>27.398570125445055</v>
      </c>
      <c r="H66" s="1">
        <v>28.07268071644075</v>
      </c>
      <c r="Q66" s="1">
        <v>27.69618043213751</v>
      </c>
    </row>
    <row r="67" spans="5:17" x14ac:dyDescent="0.35">
      <c r="E67" s="1">
        <v>26.494082700892065</v>
      </c>
      <c r="F67" s="1">
        <v>28.446877911226331</v>
      </c>
      <c r="H67" s="1">
        <v>28.252362786592627</v>
      </c>
      <c r="Q67" s="1">
        <v>27.609878720021584</v>
      </c>
    </row>
    <row r="68" spans="5:17" x14ac:dyDescent="0.35">
      <c r="E68" s="1">
        <v>26.671177792275145</v>
      </c>
      <c r="F68" s="1">
        <v>27.857351201639204</v>
      </c>
      <c r="H68" s="1">
        <v>26.892241993412092</v>
      </c>
      <c r="Q68" s="1">
        <v>27.828960725914101</v>
      </c>
    </row>
    <row r="69" spans="5:17" x14ac:dyDescent="0.35">
      <c r="E69" s="1">
        <v>27.195277645790192</v>
      </c>
      <c r="F69" s="1">
        <v>27.655991218334805</v>
      </c>
      <c r="H69" s="1">
        <v>28.203609399211096</v>
      </c>
      <c r="Q69" s="1">
        <v>27.664427621476968</v>
      </c>
    </row>
    <row r="70" spans="5:17" x14ac:dyDescent="0.35">
      <c r="E70" s="1">
        <v>27.938898452460755</v>
      </c>
      <c r="Q70" s="1">
        <v>27.736027679395995</v>
      </c>
    </row>
    <row r="71" spans="5:17" x14ac:dyDescent="0.35">
      <c r="E71" s="1">
        <v>27.992084679180053</v>
      </c>
      <c r="Q71" s="1">
        <v>27.598870392655549</v>
      </c>
    </row>
    <row r="72" spans="5:17" x14ac:dyDescent="0.35">
      <c r="E72" s="1">
        <v>27.710738215871459</v>
      </c>
      <c r="Q72" s="1">
        <v>28.156835506579903</v>
      </c>
    </row>
    <row r="73" spans="5:17" x14ac:dyDescent="0.35">
      <c r="E73" s="1">
        <v>27.588709336009494</v>
      </c>
      <c r="Q73" s="1">
        <v>27.48520278642377</v>
      </c>
    </row>
    <row r="74" spans="5:17" x14ac:dyDescent="0.35">
      <c r="E74" s="1">
        <v>27.568153780983479</v>
      </c>
      <c r="Q74" s="1">
        <v>26.411809266157228</v>
      </c>
    </row>
    <row r="75" spans="5:17" x14ac:dyDescent="0.35">
      <c r="E75" s="1">
        <v>28.315780506184026</v>
      </c>
      <c r="Q75" s="1">
        <v>26.603371417514879</v>
      </c>
    </row>
    <row r="76" spans="5:17" x14ac:dyDescent="0.35">
      <c r="Q76" s="1">
        <v>27.261295768817739</v>
      </c>
    </row>
    <row r="77" spans="5:17" x14ac:dyDescent="0.35">
      <c r="Q77" s="1">
        <v>27.254344261787857</v>
      </c>
    </row>
    <row r="78" spans="5:17" x14ac:dyDescent="0.35">
      <c r="Q78" s="1">
        <v>24.304833207618437</v>
      </c>
    </row>
    <row r="79" spans="5:17" x14ac:dyDescent="0.35">
      <c r="Q79" s="1">
        <v>25.585758294908139</v>
      </c>
    </row>
    <row r="80" spans="5:17" x14ac:dyDescent="0.35">
      <c r="Q80" s="1">
        <v>27.205110286593573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BF53E-185A-4D15-9929-0551ABD7394B}">
  <dimension ref="A1:AA81"/>
  <sheetViews>
    <sheetView topLeftCell="A61" workbookViewId="0">
      <selection activeCell="C42" sqref="C42:G81"/>
    </sheetView>
  </sheetViews>
  <sheetFormatPr defaultRowHeight="14.5" x14ac:dyDescent="0.35"/>
  <sheetData>
    <row r="1" spans="1:27" x14ac:dyDescent="0.35">
      <c r="A1" s="16" t="s">
        <v>24</v>
      </c>
      <c r="B1" s="16" t="s">
        <v>25</v>
      </c>
      <c r="C1" s="16" t="s">
        <v>26</v>
      </c>
      <c r="D1" s="16" t="s">
        <v>27</v>
      </c>
      <c r="E1" s="16" t="s">
        <v>28</v>
      </c>
      <c r="F1" s="16" t="s">
        <v>29</v>
      </c>
      <c r="G1" s="16" t="s">
        <v>30</v>
      </c>
      <c r="H1" s="16" t="s">
        <v>31</v>
      </c>
      <c r="I1" s="16" t="s">
        <v>32</v>
      </c>
      <c r="J1" s="16" t="s">
        <v>33</v>
      </c>
      <c r="K1" s="16" t="s">
        <v>34</v>
      </c>
      <c r="L1" s="16" t="s">
        <v>35</v>
      </c>
      <c r="M1" s="16" t="s">
        <v>36</v>
      </c>
      <c r="N1" s="16" t="s">
        <v>37</v>
      </c>
      <c r="O1" s="16" t="s">
        <v>38</v>
      </c>
      <c r="P1" s="16" t="s">
        <v>39</v>
      </c>
      <c r="Q1" s="16" t="s">
        <v>40</v>
      </c>
      <c r="R1" s="16" t="s">
        <v>41</v>
      </c>
      <c r="S1" s="16" t="s">
        <v>42</v>
      </c>
      <c r="T1" s="16" t="s">
        <v>43</v>
      </c>
      <c r="U1" s="16" t="s">
        <v>5</v>
      </c>
      <c r="V1" s="16" t="s">
        <v>6</v>
      </c>
      <c r="W1" s="16" t="s">
        <v>7</v>
      </c>
      <c r="X1" s="16" t="s">
        <v>44</v>
      </c>
      <c r="Y1" s="16" t="s">
        <v>45</v>
      </c>
      <c r="Z1" s="16" t="s">
        <v>46</v>
      </c>
      <c r="AA1" s="16" t="s">
        <v>47</v>
      </c>
    </row>
    <row r="2" spans="1:27" x14ac:dyDescent="0.35">
      <c r="A2" s="1">
        <v>4</v>
      </c>
      <c r="B2" s="1" t="s">
        <v>48</v>
      </c>
      <c r="C2" s="1" t="s">
        <v>49</v>
      </c>
      <c r="D2" s="1">
        <v>46.80977339311378</v>
      </c>
      <c r="E2" s="1" t="s">
        <v>0</v>
      </c>
      <c r="F2" s="1">
        <v>20.626711729935913</v>
      </c>
      <c r="G2" s="1">
        <v>20.626711729935913</v>
      </c>
      <c r="H2" s="1">
        <v>0.98317239716467741</v>
      </c>
      <c r="I2" s="1" t="s">
        <v>3</v>
      </c>
      <c r="J2" s="1">
        <v>46.80977339311378</v>
      </c>
      <c r="K2" s="1">
        <v>0</v>
      </c>
      <c r="L2" s="1" t="b">
        <v>1</v>
      </c>
      <c r="M2" s="1">
        <v>25644.979003721324</v>
      </c>
      <c r="N2" s="1" t="b">
        <v>1</v>
      </c>
      <c r="O2" s="1">
        <v>3</v>
      </c>
      <c r="P2" s="1">
        <v>15</v>
      </c>
      <c r="Q2" s="1" t="s">
        <v>3</v>
      </c>
      <c r="R2" s="1" t="s">
        <v>3</v>
      </c>
      <c r="S2" s="1" t="s">
        <v>3</v>
      </c>
      <c r="T2" s="1" t="s">
        <v>3</v>
      </c>
      <c r="U2" s="1">
        <v>26.325900000000001</v>
      </c>
      <c r="V2" s="1">
        <v>0.99944207679399943</v>
      </c>
      <c r="W2" s="1">
        <v>-3.4119999999999999</v>
      </c>
      <c r="X2" s="1">
        <v>96.37548555142574</v>
      </c>
      <c r="Y2" s="1">
        <v>0.1274622099499205</v>
      </c>
      <c r="Z2" s="1">
        <v>2.8501416601037253E-2</v>
      </c>
      <c r="AA2" s="1" t="b">
        <v>0</v>
      </c>
    </row>
    <row r="3" spans="1:27" x14ac:dyDescent="0.35">
      <c r="A3" s="1">
        <v>4</v>
      </c>
      <c r="B3" s="1" t="s">
        <v>48</v>
      </c>
      <c r="C3" s="1" t="s">
        <v>49</v>
      </c>
      <c r="D3" s="1">
        <v>44.968435220246398</v>
      </c>
      <c r="E3" s="1" t="s">
        <v>1</v>
      </c>
      <c r="F3" s="1">
        <v>19.735118994918821</v>
      </c>
      <c r="G3" s="1">
        <v>19.735118994918821</v>
      </c>
      <c r="H3" s="1">
        <v>0.96622351893979908</v>
      </c>
      <c r="I3" s="1" t="s">
        <v>3</v>
      </c>
      <c r="J3" s="1">
        <v>44.968435220246398</v>
      </c>
      <c r="K3" s="1">
        <v>0</v>
      </c>
      <c r="L3" s="1" t="b">
        <v>1</v>
      </c>
      <c r="M3" s="1">
        <v>24038.291056034483</v>
      </c>
      <c r="N3" s="1" t="b">
        <v>1</v>
      </c>
      <c r="O3" s="1">
        <v>3</v>
      </c>
      <c r="P3" s="1">
        <v>15</v>
      </c>
      <c r="Q3" s="1" t="s">
        <v>3</v>
      </c>
      <c r="R3" s="1" t="s">
        <v>3</v>
      </c>
      <c r="S3" s="1" t="s">
        <v>3</v>
      </c>
      <c r="T3" s="1" t="s">
        <v>3</v>
      </c>
      <c r="U3" s="1">
        <v>25.303599999999999</v>
      </c>
      <c r="V3" s="1">
        <v>0.99975088174798576</v>
      </c>
      <c r="W3" s="1">
        <v>-3.3689</v>
      </c>
      <c r="X3" s="1">
        <v>98.075288437117209</v>
      </c>
      <c r="Y3" s="1">
        <v>8.4085024242582004E-2</v>
      </c>
      <c r="Z3" s="1">
        <v>1.8801983009612885E-2</v>
      </c>
      <c r="AA3" s="1" t="b">
        <v>0</v>
      </c>
    </row>
    <row r="4" spans="1:27" x14ac:dyDescent="0.35">
      <c r="A4" s="1">
        <v>4</v>
      </c>
      <c r="B4" s="1" t="s">
        <v>48</v>
      </c>
      <c r="C4" s="1" t="s">
        <v>49</v>
      </c>
      <c r="D4" s="1" t="s">
        <v>3</v>
      </c>
      <c r="E4" s="1" t="s">
        <v>2</v>
      </c>
      <c r="F4" s="1">
        <v>26.394357644738911</v>
      </c>
      <c r="G4" s="1">
        <v>26.394357644738911</v>
      </c>
      <c r="H4" s="1">
        <v>0.36379179254869998</v>
      </c>
      <c r="I4" s="1" t="s">
        <v>3</v>
      </c>
      <c r="J4" s="1" t="s">
        <v>3</v>
      </c>
      <c r="K4" s="1">
        <v>0</v>
      </c>
      <c r="L4" s="1" t="b">
        <v>1</v>
      </c>
      <c r="M4" s="1">
        <v>23685.677115266262</v>
      </c>
      <c r="N4" s="1" t="b">
        <v>1</v>
      </c>
      <c r="O4" s="1">
        <v>3</v>
      </c>
      <c r="P4" s="1">
        <v>18</v>
      </c>
      <c r="Q4" s="1" t="s">
        <v>3</v>
      </c>
      <c r="R4" s="1" t="s">
        <v>3</v>
      </c>
      <c r="S4" s="1" t="s">
        <v>3</v>
      </c>
      <c r="T4" s="1" t="s">
        <v>3</v>
      </c>
      <c r="U4" s="1" t="s">
        <v>3</v>
      </c>
      <c r="V4" s="1" t="s">
        <v>3</v>
      </c>
      <c r="W4" s="1" t="s">
        <v>3</v>
      </c>
      <c r="X4" s="1" t="s">
        <v>3</v>
      </c>
      <c r="Y4" s="1" t="s">
        <v>3</v>
      </c>
      <c r="Z4" s="1" t="s">
        <v>3</v>
      </c>
      <c r="AA4" s="1" t="b">
        <v>0</v>
      </c>
    </row>
    <row r="5" spans="1:27" x14ac:dyDescent="0.35">
      <c r="A5" s="1">
        <v>4</v>
      </c>
      <c r="B5" s="1" t="s">
        <v>48</v>
      </c>
      <c r="C5" s="1" t="s">
        <v>49</v>
      </c>
      <c r="D5" s="1">
        <v>52.200394894373609</v>
      </c>
      <c r="E5" s="1" t="s">
        <v>4</v>
      </c>
      <c r="F5" s="1">
        <v>17.767604866258004</v>
      </c>
      <c r="G5" s="1">
        <v>17.767604866258004</v>
      </c>
      <c r="H5" s="1">
        <v>0.98872307023737549</v>
      </c>
      <c r="I5" s="1" t="s">
        <v>3</v>
      </c>
      <c r="J5" s="1">
        <v>52.200394894373609</v>
      </c>
      <c r="K5" s="1">
        <v>0</v>
      </c>
      <c r="L5" s="1" t="b">
        <v>1</v>
      </c>
      <c r="M5" s="1">
        <v>17951.157908460118</v>
      </c>
      <c r="N5" s="1" t="b">
        <v>1</v>
      </c>
      <c r="O5" s="1">
        <v>3</v>
      </c>
      <c r="P5" s="1">
        <v>11</v>
      </c>
      <c r="Q5" s="1" t="s">
        <v>3</v>
      </c>
      <c r="R5" s="1" t="s">
        <v>3</v>
      </c>
      <c r="S5" s="1" t="s">
        <v>3</v>
      </c>
      <c r="T5" s="1" t="s">
        <v>3</v>
      </c>
      <c r="U5" s="1">
        <v>23.805399999999999</v>
      </c>
      <c r="V5" s="1">
        <v>0.9982613146792817</v>
      </c>
      <c r="W5" s="1">
        <v>-3.5150999999999999</v>
      </c>
      <c r="X5" s="1">
        <v>92.524749769715072</v>
      </c>
      <c r="Y5" s="1">
        <v>0.23195119374356971</v>
      </c>
      <c r="Z5" s="1">
        <v>5.1865863667284601E-2</v>
      </c>
      <c r="AA5" s="1" t="b">
        <v>0</v>
      </c>
    </row>
    <row r="6" spans="1:27" x14ac:dyDescent="0.35">
      <c r="A6" s="1">
        <v>5</v>
      </c>
      <c r="B6" s="1" t="s">
        <v>50</v>
      </c>
      <c r="C6" s="1" t="s">
        <v>51</v>
      </c>
      <c r="D6" s="1">
        <v>53.745094226003118</v>
      </c>
      <c r="E6" s="1" t="s">
        <v>0</v>
      </c>
      <c r="F6" s="1">
        <v>20.421983916719952</v>
      </c>
      <c r="G6" s="1">
        <v>20.421983916719952</v>
      </c>
      <c r="H6" s="1">
        <v>0.95710152895621259</v>
      </c>
      <c r="I6" s="1" t="s">
        <v>3</v>
      </c>
      <c r="J6" s="1">
        <v>53.745094226003118</v>
      </c>
      <c r="K6" s="1">
        <v>0</v>
      </c>
      <c r="L6" s="1" t="b">
        <v>1</v>
      </c>
      <c r="M6" s="1">
        <v>25644.979003721324</v>
      </c>
      <c r="N6" s="1" t="b">
        <v>1</v>
      </c>
      <c r="O6" s="1">
        <v>3</v>
      </c>
      <c r="P6" s="1">
        <v>14</v>
      </c>
      <c r="Q6" s="1" t="s">
        <v>3</v>
      </c>
      <c r="R6" s="1" t="s">
        <v>3</v>
      </c>
      <c r="S6" s="1" t="s">
        <v>3</v>
      </c>
      <c r="T6" s="1" t="s">
        <v>3</v>
      </c>
      <c r="U6" s="1">
        <v>26.325900000000001</v>
      </c>
      <c r="V6" s="1">
        <v>0.99944207679399943</v>
      </c>
      <c r="W6" s="1">
        <v>-3.4119999999999999</v>
      </c>
      <c r="X6" s="1">
        <v>96.37548555142574</v>
      </c>
      <c r="Y6" s="1">
        <v>0.1274622099499205</v>
      </c>
      <c r="Z6" s="1">
        <v>2.8501416601037253E-2</v>
      </c>
      <c r="AA6" s="1" t="b">
        <v>0</v>
      </c>
    </row>
    <row r="7" spans="1:27" x14ac:dyDescent="0.35">
      <c r="A7" s="1">
        <v>5</v>
      </c>
      <c r="B7" s="1" t="s">
        <v>50</v>
      </c>
      <c r="C7" s="1" t="s">
        <v>51</v>
      </c>
      <c r="D7" s="1">
        <v>51.117511187069745</v>
      </c>
      <c r="E7" s="1" t="s">
        <v>1</v>
      </c>
      <c r="F7" s="1">
        <v>19.547599535294175</v>
      </c>
      <c r="G7" s="1">
        <v>19.547599535294175</v>
      </c>
      <c r="H7" s="1">
        <v>0.94256492007270665</v>
      </c>
      <c r="I7" s="1" t="s">
        <v>3</v>
      </c>
      <c r="J7" s="1">
        <v>51.117511187069745</v>
      </c>
      <c r="K7" s="1">
        <v>0</v>
      </c>
      <c r="L7" s="1" t="b">
        <v>1</v>
      </c>
      <c r="M7" s="1">
        <v>24038.291056034483</v>
      </c>
      <c r="N7" s="1" t="b">
        <v>1</v>
      </c>
      <c r="O7" s="1">
        <v>3</v>
      </c>
      <c r="P7" s="1">
        <v>14</v>
      </c>
      <c r="Q7" s="1" t="s">
        <v>3</v>
      </c>
      <c r="R7" s="1" t="s">
        <v>3</v>
      </c>
      <c r="S7" s="1" t="s">
        <v>3</v>
      </c>
      <c r="T7" s="1" t="s">
        <v>3</v>
      </c>
      <c r="U7" s="1">
        <v>25.303599999999999</v>
      </c>
      <c r="V7" s="1">
        <v>0.99975088174798576</v>
      </c>
      <c r="W7" s="1">
        <v>-3.3689</v>
      </c>
      <c r="X7" s="1">
        <v>98.075288437117209</v>
      </c>
      <c r="Y7" s="1">
        <v>8.4085024242582004E-2</v>
      </c>
      <c r="Z7" s="1">
        <v>1.8801983009612885E-2</v>
      </c>
      <c r="AA7" s="1" t="b">
        <v>0</v>
      </c>
    </row>
    <row r="8" spans="1:27" x14ac:dyDescent="0.35">
      <c r="A8" s="1">
        <v>5</v>
      </c>
      <c r="B8" s="1" t="s">
        <v>50</v>
      </c>
      <c r="C8" s="1" t="s">
        <v>51</v>
      </c>
      <c r="D8" s="1" t="s">
        <v>3</v>
      </c>
      <c r="E8" s="1" t="s">
        <v>2</v>
      </c>
      <c r="F8" s="1">
        <v>26.284229412563874</v>
      </c>
      <c r="G8" s="1">
        <v>26.284229412563874</v>
      </c>
      <c r="H8" s="1">
        <v>0.34875902486208504</v>
      </c>
      <c r="I8" s="1" t="s">
        <v>3</v>
      </c>
      <c r="J8" s="1" t="s">
        <v>3</v>
      </c>
      <c r="K8" s="1">
        <v>0</v>
      </c>
      <c r="L8" s="1" t="b">
        <v>1</v>
      </c>
      <c r="M8" s="1">
        <v>23685.677115266262</v>
      </c>
      <c r="N8" s="1" t="b">
        <v>1</v>
      </c>
      <c r="O8" s="1">
        <v>3</v>
      </c>
      <c r="P8" s="1">
        <v>17</v>
      </c>
      <c r="Q8" s="1" t="s">
        <v>3</v>
      </c>
      <c r="R8" s="1" t="s">
        <v>3</v>
      </c>
      <c r="S8" s="1" t="s">
        <v>3</v>
      </c>
      <c r="T8" s="1" t="s">
        <v>3</v>
      </c>
      <c r="U8" s="1" t="s">
        <v>3</v>
      </c>
      <c r="V8" s="1" t="s">
        <v>3</v>
      </c>
      <c r="W8" s="1" t="s">
        <v>3</v>
      </c>
      <c r="X8" s="1" t="s">
        <v>3</v>
      </c>
      <c r="Y8" s="1" t="s">
        <v>3</v>
      </c>
      <c r="Z8" s="1" t="s">
        <v>3</v>
      </c>
      <c r="AA8" s="1" t="b">
        <v>0</v>
      </c>
    </row>
    <row r="9" spans="1:27" x14ac:dyDescent="0.35">
      <c r="A9" s="1">
        <v>5</v>
      </c>
      <c r="B9" s="1" t="s">
        <v>50</v>
      </c>
      <c r="C9" s="1" t="s">
        <v>51</v>
      </c>
      <c r="D9" s="1">
        <v>53.259413404317705</v>
      </c>
      <c r="E9" s="1" t="s">
        <v>4</v>
      </c>
      <c r="F9" s="1">
        <v>17.736944088745297</v>
      </c>
      <c r="G9" s="1">
        <v>17.736944088745297</v>
      </c>
      <c r="H9" s="1">
        <v>0.98196695881008056</v>
      </c>
      <c r="I9" s="1" t="s">
        <v>3</v>
      </c>
      <c r="J9" s="1">
        <v>53.259413404317705</v>
      </c>
      <c r="K9" s="1">
        <v>0</v>
      </c>
      <c r="L9" s="1" t="b">
        <v>1</v>
      </c>
      <c r="M9" s="1">
        <v>17951.157908460118</v>
      </c>
      <c r="N9" s="1" t="b">
        <v>1</v>
      </c>
      <c r="O9" s="1">
        <v>3</v>
      </c>
      <c r="P9" s="1">
        <v>11</v>
      </c>
      <c r="Q9" s="1" t="s">
        <v>3</v>
      </c>
      <c r="R9" s="1" t="s">
        <v>3</v>
      </c>
      <c r="S9" s="1" t="s">
        <v>3</v>
      </c>
      <c r="T9" s="1" t="s">
        <v>3</v>
      </c>
      <c r="U9" s="1">
        <v>23.805399999999999</v>
      </c>
      <c r="V9" s="1">
        <v>0.9982613146792817</v>
      </c>
      <c r="W9" s="1">
        <v>-3.5150999999999999</v>
      </c>
      <c r="X9" s="1">
        <v>92.524749769715072</v>
      </c>
      <c r="Y9" s="1">
        <v>0.23195119374356971</v>
      </c>
      <c r="Z9" s="1">
        <v>5.1865863667284601E-2</v>
      </c>
      <c r="AA9" s="1" t="b">
        <v>0</v>
      </c>
    </row>
    <row r="10" spans="1:27" x14ac:dyDescent="0.35">
      <c r="A10" s="1">
        <v>16</v>
      </c>
      <c r="B10" s="1" t="s">
        <v>52</v>
      </c>
      <c r="C10" s="1" t="s">
        <v>53</v>
      </c>
      <c r="D10" s="1">
        <v>4.8696467695088801</v>
      </c>
      <c r="E10" s="1" t="s">
        <v>0</v>
      </c>
      <c r="F10" s="1">
        <v>23.980158666971519</v>
      </c>
      <c r="G10" s="1">
        <v>23.980158666971519</v>
      </c>
      <c r="H10" s="1">
        <v>0.96113902411367458</v>
      </c>
      <c r="I10" s="1" t="s">
        <v>3</v>
      </c>
      <c r="J10" s="1">
        <v>4.8696467695088801</v>
      </c>
      <c r="K10" s="1">
        <v>0</v>
      </c>
      <c r="L10" s="1" t="b">
        <v>1</v>
      </c>
      <c r="M10" s="1">
        <v>25644.979003721324</v>
      </c>
      <c r="N10" s="1" t="b">
        <v>1</v>
      </c>
      <c r="O10" s="1">
        <v>3</v>
      </c>
      <c r="P10" s="1">
        <v>17</v>
      </c>
      <c r="Q10" s="1" t="s">
        <v>3</v>
      </c>
      <c r="R10" s="1" t="s">
        <v>3</v>
      </c>
      <c r="S10" s="1" t="s">
        <v>3</v>
      </c>
      <c r="T10" s="1" t="s">
        <v>3</v>
      </c>
      <c r="U10" s="1">
        <v>26.325900000000001</v>
      </c>
      <c r="V10" s="1">
        <v>0.99944207679399943</v>
      </c>
      <c r="W10" s="1">
        <v>-3.4119999999999999</v>
      </c>
      <c r="X10" s="1">
        <v>96.37548555142574</v>
      </c>
      <c r="Y10" s="1">
        <v>0.1274622099499205</v>
      </c>
      <c r="Z10" s="1">
        <v>2.8501416601037253E-2</v>
      </c>
      <c r="AA10" s="1" t="b">
        <v>0</v>
      </c>
    </row>
    <row r="11" spans="1:27" x14ac:dyDescent="0.35">
      <c r="A11" s="1">
        <v>16</v>
      </c>
      <c r="B11" s="1" t="s">
        <v>52</v>
      </c>
      <c r="C11" s="1" t="s">
        <v>53</v>
      </c>
      <c r="D11" s="1">
        <v>4.9223756285071323</v>
      </c>
      <c r="E11" s="1" t="s">
        <v>1</v>
      </c>
      <c r="F11" s="1">
        <v>22.971732478587704</v>
      </c>
      <c r="G11" s="1">
        <v>22.971732478587704</v>
      </c>
      <c r="H11" s="1">
        <v>0.97197259235575573</v>
      </c>
      <c r="I11" s="1" t="s">
        <v>3</v>
      </c>
      <c r="J11" s="1">
        <v>4.9223756285071323</v>
      </c>
      <c r="K11" s="1">
        <v>0</v>
      </c>
      <c r="L11" s="1" t="b">
        <v>1</v>
      </c>
      <c r="M11" s="1">
        <v>24038.291056034483</v>
      </c>
      <c r="N11" s="1" t="b">
        <v>1</v>
      </c>
      <c r="O11" s="1">
        <v>3</v>
      </c>
      <c r="P11" s="1">
        <v>16</v>
      </c>
      <c r="Q11" s="1" t="s">
        <v>3</v>
      </c>
      <c r="R11" s="1" t="s">
        <v>3</v>
      </c>
      <c r="S11" s="1" t="s">
        <v>3</v>
      </c>
      <c r="T11" s="1" t="s">
        <v>3</v>
      </c>
      <c r="U11" s="1">
        <v>25.303599999999999</v>
      </c>
      <c r="V11" s="1">
        <v>0.99975088174798576</v>
      </c>
      <c r="W11" s="1">
        <v>-3.3689</v>
      </c>
      <c r="X11" s="1">
        <v>98.075288437117209</v>
      </c>
      <c r="Y11" s="1">
        <v>8.4085024242582004E-2</v>
      </c>
      <c r="Z11" s="1">
        <v>1.8801983009612885E-2</v>
      </c>
      <c r="AA11" s="1" t="b">
        <v>0</v>
      </c>
    </row>
    <row r="12" spans="1:27" x14ac:dyDescent="0.35">
      <c r="A12" s="1">
        <v>16</v>
      </c>
      <c r="B12" s="1" t="s">
        <v>52</v>
      </c>
      <c r="C12" s="1" t="s">
        <v>53</v>
      </c>
      <c r="D12" s="1" t="s">
        <v>3</v>
      </c>
      <c r="E12" s="1" t="s">
        <v>2</v>
      </c>
      <c r="F12" s="1">
        <v>27.069251515158705</v>
      </c>
      <c r="G12" s="1">
        <v>27.069251515158705</v>
      </c>
      <c r="H12" s="1">
        <v>0.65494620473299958</v>
      </c>
      <c r="I12" s="1" t="s">
        <v>3</v>
      </c>
      <c r="J12" s="1" t="s">
        <v>3</v>
      </c>
      <c r="K12" s="1">
        <v>0</v>
      </c>
      <c r="L12" s="1" t="b">
        <v>1</v>
      </c>
      <c r="M12" s="1">
        <v>23685.677115266262</v>
      </c>
      <c r="N12" s="1" t="b">
        <v>1</v>
      </c>
      <c r="O12" s="1">
        <v>3</v>
      </c>
      <c r="P12" s="1">
        <v>20</v>
      </c>
      <c r="Q12" s="1" t="s">
        <v>3</v>
      </c>
      <c r="R12" s="1" t="s">
        <v>3</v>
      </c>
      <c r="S12" s="1" t="s">
        <v>3</v>
      </c>
      <c r="T12" s="1" t="s">
        <v>3</v>
      </c>
      <c r="U12" s="1" t="s">
        <v>3</v>
      </c>
      <c r="V12" s="1" t="s">
        <v>3</v>
      </c>
      <c r="W12" s="1" t="s">
        <v>3</v>
      </c>
      <c r="X12" s="1" t="s">
        <v>3</v>
      </c>
      <c r="Y12" s="1" t="s">
        <v>3</v>
      </c>
      <c r="Z12" s="1" t="s">
        <v>3</v>
      </c>
      <c r="AA12" s="1" t="b">
        <v>0</v>
      </c>
    </row>
    <row r="13" spans="1:27" x14ac:dyDescent="0.35">
      <c r="A13" s="1">
        <v>16</v>
      </c>
      <c r="B13" s="1" t="s">
        <v>52</v>
      </c>
      <c r="C13" s="1" t="s">
        <v>53</v>
      </c>
      <c r="D13" s="1">
        <v>5.1713884068251188</v>
      </c>
      <c r="E13" s="1" t="s">
        <v>4</v>
      </c>
      <c r="F13" s="1">
        <v>21.296999480676526</v>
      </c>
      <c r="G13" s="1">
        <v>21.296999480676526</v>
      </c>
      <c r="H13" s="1">
        <v>0.98074253293085945</v>
      </c>
      <c r="I13" s="1" t="s">
        <v>3</v>
      </c>
      <c r="J13" s="1">
        <v>5.1713884068251188</v>
      </c>
      <c r="K13" s="1">
        <v>0</v>
      </c>
      <c r="L13" s="1" t="b">
        <v>1</v>
      </c>
      <c r="M13" s="1">
        <v>17951.157908460118</v>
      </c>
      <c r="N13" s="1" t="b">
        <v>1</v>
      </c>
      <c r="O13" s="1">
        <v>3</v>
      </c>
      <c r="P13" s="1">
        <v>16</v>
      </c>
      <c r="Q13" s="1" t="s">
        <v>3</v>
      </c>
      <c r="R13" s="1" t="s">
        <v>3</v>
      </c>
      <c r="S13" s="1" t="s">
        <v>3</v>
      </c>
      <c r="T13" s="1" t="s">
        <v>3</v>
      </c>
      <c r="U13" s="1">
        <v>23.805399999999999</v>
      </c>
      <c r="V13" s="1">
        <v>0.9982613146792817</v>
      </c>
      <c r="W13" s="1">
        <v>-3.5150999999999999</v>
      </c>
      <c r="X13" s="1">
        <v>92.524749769715072</v>
      </c>
      <c r="Y13" s="1">
        <v>0.23195119374356971</v>
      </c>
      <c r="Z13" s="1">
        <v>5.1865863667284601E-2</v>
      </c>
      <c r="AA13" s="1" t="b">
        <v>0</v>
      </c>
    </row>
    <row r="14" spans="1:27" x14ac:dyDescent="0.35">
      <c r="A14" s="1">
        <v>17</v>
      </c>
      <c r="B14" s="1" t="s">
        <v>54</v>
      </c>
      <c r="C14" s="1" t="s">
        <v>55</v>
      </c>
      <c r="D14" s="1">
        <v>2.9974153951572982</v>
      </c>
      <c r="E14" s="1" t="s">
        <v>0</v>
      </c>
      <c r="F14" s="1">
        <v>24.699239462633805</v>
      </c>
      <c r="G14" s="1">
        <v>24.699239462633805</v>
      </c>
      <c r="H14" s="1">
        <v>0.90364903376766836</v>
      </c>
      <c r="I14" s="1" t="s">
        <v>3</v>
      </c>
      <c r="J14" s="1">
        <v>2.9974153951572982</v>
      </c>
      <c r="K14" s="1">
        <v>0</v>
      </c>
      <c r="L14" s="1" t="b">
        <v>1</v>
      </c>
      <c r="M14" s="1">
        <v>25644.979003721324</v>
      </c>
      <c r="N14" s="1" t="b">
        <v>1</v>
      </c>
      <c r="O14" s="1">
        <v>3</v>
      </c>
      <c r="P14" s="1">
        <v>17</v>
      </c>
      <c r="Q14" s="1" t="s">
        <v>3</v>
      </c>
      <c r="R14" s="1" t="s">
        <v>3</v>
      </c>
      <c r="S14" s="1" t="s">
        <v>3</v>
      </c>
      <c r="T14" s="1" t="s">
        <v>3</v>
      </c>
      <c r="U14" s="1">
        <v>26.325900000000001</v>
      </c>
      <c r="V14" s="1">
        <v>0.99944207679399943</v>
      </c>
      <c r="W14" s="1">
        <v>-3.4119999999999999</v>
      </c>
      <c r="X14" s="1">
        <v>96.37548555142574</v>
      </c>
      <c r="Y14" s="1">
        <v>0.1274622099499205</v>
      </c>
      <c r="Z14" s="1">
        <v>2.8501416601037253E-2</v>
      </c>
      <c r="AA14" s="1" t="b">
        <v>0</v>
      </c>
    </row>
    <row r="15" spans="1:27" x14ac:dyDescent="0.35">
      <c r="A15" s="1">
        <v>17</v>
      </c>
      <c r="B15" s="1" t="s">
        <v>54</v>
      </c>
      <c r="C15" s="1" t="s">
        <v>55</v>
      </c>
      <c r="D15" s="1">
        <v>4.1722089288403845</v>
      </c>
      <c r="E15" s="1" t="s">
        <v>1</v>
      </c>
      <c r="F15" s="1">
        <v>23.213648820335365</v>
      </c>
      <c r="G15" s="1">
        <v>23.213648820335365</v>
      </c>
      <c r="H15" s="1">
        <v>0.94551225854041654</v>
      </c>
      <c r="I15" s="1" t="s">
        <v>3</v>
      </c>
      <c r="J15" s="1">
        <v>4.1722089288403845</v>
      </c>
      <c r="K15" s="1">
        <v>0</v>
      </c>
      <c r="L15" s="1" t="b">
        <v>1</v>
      </c>
      <c r="M15" s="1">
        <v>24038.291056034483</v>
      </c>
      <c r="N15" s="1" t="b">
        <v>1</v>
      </c>
      <c r="O15" s="1">
        <v>3</v>
      </c>
      <c r="P15" s="1">
        <v>16</v>
      </c>
      <c r="Q15" s="1" t="s">
        <v>3</v>
      </c>
      <c r="R15" s="1" t="s">
        <v>3</v>
      </c>
      <c r="S15" s="1" t="s">
        <v>3</v>
      </c>
      <c r="T15" s="1" t="s">
        <v>3</v>
      </c>
      <c r="U15" s="1">
        <v>25.303599999999999</v>
      </c>
      <c r="V15" s="1">
        <v>0.99975088174798576</v>
      </c>
      <c r="W15" s="1">
        <v>-3.3689</v>
      </c>
      <c r="X15" s="1">
        <v>98.075288437117209</v>
      </c>
      <c r="Y15" s="1">
        <v>8.4085024242582004E-2</v>
      </c>
      <c r="Z15" s="1">
        <v>1.8801983009612885E-2</v>
      </c>
      <c r="AA15" s="1" t="b">
        <v>0</v>
      </c>
    </row>
    <row r="16" spans="1:27" x14ac:dyDescent="0.35">
      <c r="A16" s="1">
        <v>17</v>
      </c>
      <c r="B16" s="1" t="s">
        <v>54</v>
      </c>
      <c r="C16" s="1" t="s">
        <v>55</v>
      </c>
      <c r="D16" s="1" t="s">
        <v>3</v>
      </c>
      <c r="E16" s="1" t="s">
        <v>2</v>
      </c>
      <c r="F16" s="1">
        <v>27.864928662397467</v>
      </c>
      <c r="G16" s="1">
        <v>27.864928662397467</v>
      </c>
      <c r="H16" s="1">
        <v>0.67595180501897523</v>
      </c>
      <c r="I16" s="1" t="s">
        <v>3</v>
      </c>
      <c r="J16" s="1" t="s">
        <v>3</v>
      </c>
      <c r="K16" s="1">
        <v>0</v>
      </c>
      <c r="L16" s="1" t="b">
        <v>1</v>
      </c>
      <c r="M16" s="1">
        <v>23685.677115266262</v>
      </c>
      <c r="N16" s="1" t="b">
        <v>1</v>
      </c>
      <c r="O16" s="1">
        <v>3</v>
      </c>
      <c r="P16" s="1">
        <v>21</v>
      </c>
      <c r="Q16" s="1" t="s">
        <v>3</v>
      </c>
      <c r="R16" s="1" t="s">
        <v>3</v>
      </c>
      <c r="S16" s="1" t="s">
        <v>3</v>
      </c>
      <c r="T16" s="1" t="s">
        <v>3</v>
      </c>
      <c r="U16" s="1" t="s">
        <v>3</v>
      </c>
      <c r="V16" s="1" t="s">
        <v>3</v>
      </c>
      <c r="W16" s="1" t="s">
        <v>3</v>
      </c>
      <c r="X16" s="1" t="s">
        <v>3</v>
      </c>
      <c r="Y16" s="1" t="s">
        <v>3</v>
      </c>
      <c r="Z16" s="1" t="s">
        <v>3</v>
      </c>
      <c r="AA16" s="1" t="b">
        <v>0</v>
      </c>
    </row>
    <row r="17" spans="1:27" x14ac:dyDescent="0.35">
      <c r="A17" s="1">
        <v>17</v>
      </c>
      <c r="B17" s="1" t="s">
        <v>54</v>
      </c>
      <c r="C17" s="1" t="s">
        <v>55</v>
      </c>
      <c r="D17" s="1">
        <v>4.5987650804608329</v>
      </c>
      <c r="E17" s="1" t="s">
        <v>4</v>
      </c>
      <c r="F17" s="1">
        <v>21.47614983000966</v>
      </c>
      <c r="G17" s="1">
        <v>21.47614983000966</v>
      </c>
      <c r="H17" s="1">
        <v>0.95975285490010298</v>
      </c>
      <c r="I17" s="1" t="s">
        <v>3</v>
      </c>
      <c r="J17" s="1">
        <v>4.5987650804608329</v>
      </c>
      <c r="K17" s="1">
        <v>0</v>
      </c>
      <c r="L17" s="1" t="b">
        <v>1</v>
      </c>
      <c r="M17" s="1">
        <v>17951.157908460118</v>
      </c>
      <c r="N17" s="1" t="b">
        <v>1</v>
      </c>
      <c r="O17" s="1">
        <v>3</v>
      </c>
      <c r="P17" s="1">
        <v>15</v>
      </c>
      <c r="Q17" s="1" t="s">
        <v>3</v>
      </c>
      <c r="R17" s="1" t="s">
        <v>3</v>
      </c>
      <c r="S17" s="1" t="s">
        <v>3</v>
      </c>
      <c r="T17" s="1" t="s">
        <v>3</v>
      </c>
      <c r="U17" s="1">
        <v>23.805399999999999</v>
      </c>
      <c r="V17" s="1">
        <v>0.9982613146792817</v>
      </c>
      <c r="W17" s="1">
        <v>-3.5150999999999999</v>
      </c>
      <c r="X17" s="1">
        <v>92.524749769715072</v>
      </c>
      <c r="Y17" s="1">
        <v>0.23195119374356971</v>
      </c>
      <c r="Z17" s="1">
        <v>5.1865863667284601E-2</v>
      </c>
      <c r="AA17" s="1" t="b">
        <v>0</v>
      </c>
    </row>
    <row r="18" spans="1:27" x14ac:dyDescent="0.35">
      <c r="A18" s="1">
        <v>28</v>
      </c>
      <c r="B18" s="1" t="s">
        <v>56</v>
      </c>
      <c r="C18" s="1" t="s">
        <v>57</v>
      </c>
      <c r="D18" s="1">
        <v>0.48249439315851911</v>
      </c>
      <c r="E18" s="1" t="s">
        <v>0</v>
      </c>
      <c r="F18" s="1">
        <v>27.405824371429006</v>
      </c>
      <c r="G18" s="1">
        <v>27.405824371429006</v>
      </c>
      <c r="H18" s="1">
        <v>0.93129832291257852</v>
      </c>
      <c r="I18" s="1" t="s">
        <v>3</v>
      </c>
      <c r="J18" s="1">
        <v>0.48249439315851911</v>
      </c>
      <c r="K18" s="1">
        <v>0</v>
      </c>
      <c r="L18" s="1" t="b">
        <v>1</v>
      </c>
      <c r="M18" s="1">
        <v>25644.979003721324</v>
      </c>
      <c r="N18" s="1" t="b">
        <v>1</v>
      </c>
      <c r="O18" s="1">
        <v>3</v>
      </c>
      <c r="P18" s="1">
        <v>21</v>
      </c>
      <c r="Q18" s="1" t="s">
        <v>3</v>
      </c>
      <c r="R18" s="1" t="s">
        <v>3</v>
      </c>
      <c r="S18" s="1" t="s">
        <v>3</v>
      </c>
      <c r="T18" s="1" t="s">
        <v>3</v>
      </c>
      <c r="U18" s="1">
        <v>26.325900000000001</v>
      </c>
      <c r="V18" s="1">
        <v>0.99944207679399943</v>
      </c>
      <c r="W18" s="1">
        <v>-3.4119999999999999</v>
      </c>
      <c r="X18" s="1">
        <v>96.37548555142574</v>
      </c>
      <c r="Y18" s="1">
        <v>0.1274622099499205</v>
      </c>
      <c r="Z18" s="1">
        <v>2.8501416601037253E-2</v>
      </c>
      <c r="AA18" s="1" t="b">
        <v>0</v>
      </c>
    </row>
    <row r="19" spans="1:27" x14ac:dyDescent="0.35">
      <c r="A19" s="1">
        <v>28</v>
      </c>
      <c r="B19" s="1" t="s">
        <v>56</v>
      </c>
      <c r="C19" s="1" t="s">
        <v>57</v>
      </c>
      <c r="D19" s="1">
        <v>0.50116256188322394</v>
      </c>
      <c r="E19" s="1" t="s">
        <v>1</v>
      </c>
      <c r="F19" s="1">
        <v>26.314342024951038</v>
      </c>
      <c r="G19" s="1">
        <v>26.314342024951038</v>
      </c>
      <c r="H19" s="1">
        <v>0.93913299357426594</v>
      </c>
      <c r="I19" s="1" t="s">
        <v>3</v>
      </c>
      <c r="J19" s="1">
        <v>0.50116256188322394</v>
      </c>
      <c r="K19" s="1">
        <v>0</v>
      </c>
      <c r="L19" s="1" t="b">
        <v>1</v>
      </c>
      <c r="M19" s="1">
        <v>24038.291056034483</v>
      </c>
      <c r="N19" s="1" t="b">
        <v>1</v>
      </c>
      <c r="O19" s="1">
        <v>3</v>
      </c>
      <c r="P19" s="1">
        <v>21</v>
      </c>
      <c r="Q19" s="1" t="s">
        <v>3</v>
      </c>
      <c r="R19" s="1" t="s">
        <v>3</v>
      </c>
      <c r="S19" s="1" t="s">
        <v>3</v>
      </c>
      <c r="T19" s="1" t="s">
        <v>3</v>
      </c>
      <c r="U19" s="1">
        <v>25.303599999999999</v>
      </c>
      <c r="V19" s="1">
        <v>0.99975088174798576</v>
      </c>
      <c r="W19" s="1">
        <v>-3.3689</v>
      </c>
      <c r="X19" s="1">
        <v>98.075288437117209</v>
      </c>
      <c r="Y19" s="1">
        <v>8.4085024242582004E-2</v>
      </c>
      <c r="Z19" s="1">
        <v>1.8801983009612885E-2</v>
      </c>
      <c r="AA19" s="1" t="b">
        <v>0</v>
      </c>
    </row>
    <row r="20" spans="1:27" x14ac:dyDescent="0.35">
      <c r="A20" s="1">
        <v>28</v>
      </c>
      <c r="B20" s="1" t="s">
        <v>56</v>
      </c>
      <c r="C20" s="1" t="s">
        <v>57</v>
      </c>
      <c r="D20" s="1" t="s">
        <v>3</v>
      </c>
      <c r="E20" s="1" t="s">
        <v>2</v>
      </c>
      <c r="F20" s="1">
        <v>27.629817741058652</v>
      </c>
      <c r="G20" s="1">
        <v>27.629817741058652</v>
      </c>
      <c r="H20" s="1">
        <v>0.91965148882193837</v>
      </c>
      <c r="I20" s="1" t="s">
        <v>3</v>
      </c>
      <c r="J20" s="1" t="s">
        <v>3</v>
      </c>
      <c r="K20" s="1">
        <v>0</v>
      </c>
      <c r="L20" s="1" t="b">
        <v>1</v>
      </c>
      <c r="M20" s="1">
        <v>23685.677115266262</v>
      </c>
      <c r="N20" s="1" t="b">
        <v>1</v>
      </c>
      <c r="O20" s="1">
        <v>3</v>
      </c>
      <c r="P20" s="1">
        <v>21</v>
      </c>
      <c r="Q20" s="1" t="s">
        <v>3</v>
      </c>
      <c r="R20" s="1" t="s">
        <v>3</v>
      </c>
      <c r="S20" s="1" t="s">
        <v>3</v>
      </c>
      <c r="T20" s="1" t="s">
        <v>3</v>
      </c>
      <c r="U20" s="1" t="s">
        <v>3</v>
      </c>
      <c r="V20" s="1" t="s">
        <v>3</v>
      </c>
      <c r="W20" s="1" t="s">
        <v>3</v>
      </c>
      <c r="X20" s="1" t="s">
        <v>3</v>
      </c>
      <c r="Y20" s="1" t="s">
        <v>3</v>
      </c>
      <c r="Z20" s="1" t="s">
        <v>3</v>
      </c>
      <c r="AA20" s="1" t="b">
        <v>0</v>
      </c>
    </row>
    <row r="21" spans="1:27" x14ac:dyDescent="0.35">
      <c r="A21" s="1">
        <v>28</v>
      </c>
      <c r="B21" s="1" t="s">
        <v>56</v>
      </c>
      <c r="C21" s="1" t="s">
        <v>57</v>
      </c>
      <c r="D21" s="1">
        <v>0.56932346375114828</v>
      </c>
      <c r="E21" s="1" t="s">
        <v>4</v>
      </c>
      <c r="F21" s="1">
        <v>24.66533728759569</v>
      </c>
      <c r="G21" s="1">
        <v>24.66533728759569</v>
      </c>
      <c r="H21" s="1">
        <v>0.96768109665476654</v>
      </c>
      <c r="I21" s="1" t="s">
        <v>3</v>
      </c>
      <c r="J21" s="1">
        <v>0.56932346375114828</v>
      </c>
      <c r="K21" s="1">
        <v>0</v>
      </c>
      <c r="L21" s="1" t="b">
        <v>1</v>
      </c>
      <c r="M21" s="1">
        <v>17951.157908460118</v>
      </c>
      <c r="N21" s="1" t="b">
        <v>1</v>
      </c>
      <c r="O21" s="1">
        <v>3</v>
      </c>
      <c r="P21" s="1">
        <v>17</v>
      </c>
      <c r="Q21" s="1" t="s">
        <v>3</v>
      </c>
      <c r="R21" s="1" t="s">
        <v>3</v>
      </c>
      <c r="S21" s="1" t="s">
        <v>3</v>
      </c>
      <c r="T21" s="1" t="s">
        <v>3</v>
      </c>
      <c r="U21" s="1">
        <v>23.805399999999999</v>
      </c>
      <c r="V21" s="1">
        <v>0.9982613146792817</v>
      </c>
      <c r="W21" s="1">
        <v>-3.5150999999999999</v>
      </c>
      <c r="X21" s="1">
        <v>92.524749769715072</v>
      </c>
      <c r="Y21" s="1">
        <v>0.23195119374356971</v>
      </c>
      <c r="Z21" s="1">
        <v>5.1865863667284601E-2</v>
      </c>
      <c r="AA21" s="1" t="b">
        <v>0</v>
      </c>
    </row>
    <row r="22" spans="1:27" x14ac:dyDescent="0.35">
      <c r="A22" s="1">
        <v>29</v>
      </c>
      <c r="B22" s="1" t="s">
        <v>58</v>
      </c>
      <c r="C22" s="1" t="s">
        <v>59</v>
      </c>
      <c r="D22" s="1">
        <v>0.34347723695558097</v>
      </c>
      <c r="E22" s="1" t="s">
        <v>0</v>
      </c>
      <c r="F22" s="1">
        <v>27.909416158322315</v>
      </c>
      <c r="G22" s="1">
        <v>27.909416158322315</v>
      </c>
      <c r="H22" s="1">
        <v>0.86598743302749859</v>
      </c>
      <c r="I22" s="1" t="s">
        <v>3</v>
      </c>
      <c r="J22" s="1">
        <v>0.34347723695558097</v>
      </c>
      <c r="K22" s="1">
        <v>0</v>
      </c>
      <c r="L22" s="1" t="b">
        <v>1</v>
      </c>
      <c r="M22" s="1">
        <v>25644.979003721324</v>
      </c>
      <c r="N22" s="1" t="b">
        <v>1</v>
      </c>
      <c r="O22" s="1">
        <v>3</v>
      </c>
      <c r="P22" s="1">
        <v>20</v>
      </c>
      <c r="Q22" s="1" t="s">
        <v>3</v>
      </c>
      <c r="R22" s="1" t="s">
        <v>3</v>
      </c>
      <c r="S22" s="1" t="s">
        <v>3</v>
      </c>
      <c r="T22" s="1" t="s">
        <v>3</v>
      </c>
      <c r="U22" s="1">
        <v>26.325900000000001</v>
      </c>
      <c r="V22" s="1">
        <v>0.99944207679399943</v>
      </c>
      <c r="W22" s="1">
        <v>-3.4119999999999999</v>
      </c>
      <c r="X22" s="1">
        <v>96.37548555142574</v>
      </c>
      <c r="Y22" s="1">
        <v>0.1274622099499205</v>
      </c>
      <c r="Z22" s="1">
        <v>2.8501416601037253E-2</v>
      </c>
      <c r="AA22" s="1" t="b">
        <v>0</v>
      </c>
    </row>
    <row r="23" spans="1:27" x14ac:dyDescent="0.35">
      <c r="A23" s="1">
        <v>29</v>
      </c>
      <c r="B23" s="1" t="s">
        <v>58</v>
      </c>
      <c r="C23" s="1" t="s">
        <v>59</v>
      </c>
      <c r="D23" s="1">
        <v>0.38179608550305127</v>
      </c>
      <c r="E23" s="1" t="s">
        <v>1</v>
      </c>
      <c r="F23" s="1">
        <v>26.712367956251569</v>
      </c>
      <c r="G23" s="1">
        <v>26.712367956251569</v>
      </c>
      <c r="H23" s="1">
        <v>0.92655901235861904</v>
      </c>
      <c r="I23" s="1" t="s">
        <v>3</v>
      </c>
      <c r="J23" s="1">
        <v>0.38179608550305127</v>
      </c>
      <c r="K23" s="1">
        <v>0</v>
      </c>
      <c r="L23" s="1" t="b">
        <v>1</v>
      </c>
      <c r="M23" s="1">
        <v>24038.291056034483</v>
      </c>
      <c r="N23" s="1" t="b">
        <v>1</v>
      </c>
      <c r="O23" s="1">
        <v>3</v>
      </c>
      <c r="P23" s="1">
        <v>22</v>
      </c>
      <c r="Q23" s="1" t="s">
        <v>3</v>
      </c>
      <c r="R23" s="1" t="s">
        <v>3</v>
      </c>
      <c r="S23" s="1" t="s">
        <v>3</v>
      </c>
      <c r="T23" s="1" t="s">
        <v>3</v>
      </c>
      <c r="U23" s="1">
        <v>25.303599999999999</v>
      </c>
      <c r="V23" s="1">
        <v>0.99975088174798576</v>
      </c>
      <c r="W23" s="1">
        <v>-3.3689</v>
      </c>
      <c r="X23" s="1">
        <v>98.075288437117209</v>
      </c>
      <c r="Y23" s="1">
        <v>8.4085024242582004E-2</v>
      </c>
      <c r="Z23" s="1">
        <v>1.8801983009612885E-2</v>
      </c>
      <c r="AA23" s="1" t="b">
        <v>0</v>
      </c>
    </row>
    <row r="24" spans="1:27" x14ac:dyDescent="0.35">
      <c r="A24" s="1">
        <v>29</v>
      </c>
      <c r="B24" s="1" t="s">
        <v>58</v>
      </c>
      <c r="C24" s="1" t="s">
        <v>59</v>
      </c>
      <c r="D24" s="1" t="s">
        <v>3</v>
      </c>
      <c r="E24" s="1" t="s">
        <v>2</v>
      </c>
      <c r="F24" s="1">
        <v>27.731987172683013</v>
      </c>
      <c r="G24" s="1">
        <v>27.731987172683013</v>
      </c>
      <c r="H24" s="1">
        <v>0.87314513549776718</v>
      </c>
      <c r="I24" s="1" t="s">
        <v>3</v>
      </c>
      <c r="J24" s="1" t="s">
        <v>3</v>
      </c>
      <c r="K24" s="1">
        <v>0</v>
      </c>
      <c r="L24" s="1" t="b">
        <v>1</v>
      </c>
      <c r="M24" s="1">
        <v>23685.677115266262</v>
      </c>
      <c r="N24" s="1" t="b">
        <v>1</v>
      </c>
      <c r="O24" s="1">
        <v>3</v>
      </c>
      <c r="P24" s="1">
        <v>21</v>
      </c>
      <c r="Q24" s="1" t="s">
        <v>3</v>
      </c>
      <c r="R24" s="1" t="s">
        <v>3</v>
      </c>
      <c r="S24" s="1" t="s">
        <v>3</v>
      </c>
      <c r="T24" s="1" t="s">
        <v>3</v>
      </c>
      <c r="U24" s="1" t="s">
        <v>3</v>
      </c>
      <c r="V24" s="1" t="s">
        <v>3</v>
      </c>
      <c r="W24" s="1" t="s">
        <v>3</v>
      </c>
      <c r="X24" s="1" t="s">
        <v>3</v>
      </c>
      <c r="Y24" s="1" t="s">
        <v>3</v>
      </c>
      <c r="Z24" s="1" t="s">
        <v>3</v>
      </c>
      <c r="AA24" s="1" t="b">
        <v>0</v>
      </c>
    </row>
    <row r="25" spans="1:27" x14ac:dyDescent="0.35">
      <c r="A25" s="1">
        <v>29</v>
      </c>
      <c r="B25" s="1" t="s">
        <v>58</v>
      </c>
      <c r="C25" s="1" t="s">
        <v>59</v>
      </c>
      <c r="D25" s="1">
        <v>0.47229231941075606</v>
      </c>
      <c r="E25" s="1" t="s">
        <v>4</v>
      </c>
      <c r="F25" s="1">
        <v>24.950581325238694</v>
      </c>
      <c r="G25" s="1">
        <v>24.950581325238694</v>
      </c>
      <c r="H25" s="1">
        <v>0.9743716767076952</v>
      </c>
      <c r="I25" s="1" t="s">
        <v>3</v>
      </c>
      <c r="J25" s="1">
        <v>0.47229231941075606</v>
      </c>
      <c r="K25" s="1">
        <v>0</v>
      </c>
      <c r="L25" s="1" t="b">
        <v>1</v>
      </c>
      <c r="M25" s="1">
        <v>17951.157908460118</v>
      </c>
      <c r="N25" s="1" t="b">
        <v>1</v>
      </c>
      <c r="O25" s="1">
        <v>3</v>
      </c>
      <c r="P25" s="1">
        <v>18</v>
      </c>
      <c r="Q25" s="1" t="s">
        <v>3</v>
      </c>
      <c r="R25" s="1" t="s">
        <v>3</v>
      </c>
      <c r="S25" s="1" t="s">
        <v>3</v>
      </c>
      <c r="T25" s="1" t="s">
        <v>3</v>
      </c>
      <c r="U25" s="1">
        <v>23.805399999999999</v>
      </c>
      <c r="V25" s="1">
        <v>0.9982613146792817</v>
      </c>
      <c r="W25" s="1">
        <v>-3.5150999999999999</v>
      </c>
      <c r="X25" s="1">
        <v>92.524749769715072</v>
      </c>
      <c r="Y25" s="1">
        <v>0.23195119374356971</v>
      </c>
      <c r="Z25" s="1">
        <v>5.1865863667284601E-2</v>
      </c>
      <c r="AA25" s="1" t="b">
        <v>0</v>
      </c>
    </row>
    <row r="26" spans="1:27" x14ac:dyDescent="0.35">
      <c r="A26" s="1">
        <v>40</v>
      </c>
      <c r="B26" s="1" t="s">
        <v>60</v>
      </c>
      <c r="C26" s="1" t="s">
        <v>61</v>
      </c>
      <c r="D26" s="1">
        <v>5.1263583899412407E-2</v>
      </c>
      <c r="E26" s="1" t="s">
        <v>0</v>
      </c>
      <c r="F26" s="1">
        <v>30.728031811541811</v>
      </c>
      <c r="G26" s="1">
        <v>30.728031811541811</v>
      </c>
      <c r="H26" s="1">
        <v>0.94104594069254954</v>
      </c>
      <c r="I26" s="1" t="s">
        <v>3</v>
      </c>
      <c r="J26" s="1">
        <v>5.1263583899412407E-2</v>
      </c>
      <c r="K26" s="1">
        <v>0</v>
      </c>
      <c r="L26" s="1" t="b">
        <v>1</v>
      </c>
      <c r="M26" s="1">
        <v>25644.979003721324</v>
      </c>
      <c r="N26" s="1" t="b">
        <v>1</v>
      </c>
      <c r="O26" s="1">
        <v>3</v>
      </c>
      <c r="P26" s="1">
        <v>23</v>
      </c>
      <c r="Q26" s="1" t="s">
        <v>3</v>
      </c>
      <c r="R26" s="1" t="s">
        <v>3</v>
      </c>
      <c r="S26" s="1" t="s">
        <v>3</v>
      </c>
      <c r="T26" s="1" t="s">
        <v>3</v>
      </c>
      <c r="U26" s="1">
        <v>26.325900000000001</v>
      </c>
      <c r="V26" s="1">
        <v>0.99944207679399943</v>
      </c>
      <c r="W26" s="1">
        <v>-3.4119999999999999</v>
      </c>
      <c r="X26" s="1">
        <v>96.37548555142574</v>
      </c>
      <c r="Y26" s="1">
        <v>0.1274622099499205</v>
      </c>
      <c r="Z26" s="1">
        <v>2.8501416601037253E-2</v>
      </c>
      <c r="AA26" s="1" t="b">
        <v>0</v>
      </c>
    </row>
    <row r="27" spans="1:27" x14ac:dyDescent="0.35">
      <c r="A27" s="1">
        <v>40</v>
      </c>
      <c r="B27" s="1" t="s">
        <v>60</v>
      </c>
      <c r="C27" s="1" t="s">
        <v>61</v>
      </c>
      <c r="D27" s="1">
        <v>5.4685428721260997E-2</v>
      </c>
      <c r="E27" s="1" t="s">
        <v>1</v>
      </c>
      <c r="F27" s="1">
        <v>29.555584295226922</v>
      </c>
      <c r="G27" s="1">
        <v>29.555584295226922</v>
      </c>
      <c r="H27" s="1">
        <v>0.96049830002589753</v>
      </c>
      <c r="I27" s="1" t="s">
        <v>3</v>
      </c>
      <c r="J27" s="1">
        <v>5.4685428721260997E-2</v>
      </c>
      <c r="K27" s="1">
        <v>0</v>
      </c>
      <c r="L27" s="1" t="b">
        <v>1</v>
      </c>
      <c r="M27" s="1">
        <v>24038.291056034483</v>
      </c>
      <c r="N27" s="1" t="b">
        <v>1</v>
      </c>
      <c r="O27" s="1">
        <v>3</v>
      </c>
      <c r="P27" s="1">
        <v>24</v>
      </c>
      <c r="Q27" s="1" t="s">
        <v>3</v>
      </c>
      <c r="R27" s="1" t="s">
        <v>3</v>
      </c>
      <c r="S27" s="1" t="s">
        <v>3</v>
      </c>
      <c r="T27" s="1" t="s">
        <v>3</v>
      </c>
      <c r="U27" s="1">
        <v>25.303599999999999</v>
      </c>
      <c r="V27" s="1">
        <v>0.99975088174798576</v>
      </c>
      <c r="W27" s="1">
        <v>-3.3689</v>
      </c>
      <c r="X27" s="1">
        <v>98.075288437117209</v>
      </c>
      <c r="Y27" s="1">
        <v>8.4085024242582004E-2</v>
      </c>
      <c r="Z27" s="1">
        <v>1.8801983009612885E-2</v>
      </c>
      <c r="AA27" s="1" t="b">
        <v>0</v>
      </c>
    </row>
    <row r="28" spans="1:27" x14ac:dyDescent="0.35">
      <c r="A28" s="1">
        <v>40</v>
      </c>
      <c r="B28" s="1" t="s">
        <v>60</v>
      </c>
      <c r="C28" s="1" t="s">
        <v>61</v>
      </c>
      <c r="D28" s="1" t="s">
        <v>3</v>
      </c>
      <c r="E28" s="1" t="s">
        <v>2</v>
      </c>
      <c r="F28" s="1">
        <v>27.895868912909279</v>
      </c>
      <c r="G28" s="1">
        <v>27.895868912909279</v>
      </c>
      <c r="H28" s="1">
        <v>0.94794076828216478</v>
      </c>
      <c r="I28" s="1" t="s">
        <v>3</v>
      </c>
      <c r="J28" s="1" t="s">
        <v>3</v>
      </c>
      <c r="K28" s="1">
        <v>0</v>
      </c>
      <c r="L28" s="1" t="b">
        <v>1</v>
      </c>
      <c r="M28" s="1">
        <v>23685.677115266262</v>
      </c>
      <c r="N28" s="1" t="b">
        <v>1</v>
      </c>
      <c r="O28" s="1">
        <v>3</v>
      </c>
      <c r="P28" s="1">
        <v>21</v>
      </c>
      <c r="Q28" s="1" t="s">
        <v>3</v>
      </c>
      <c r="R28" s="1" t="s">
        <v>3</v>
      </c>
      <c r="S28" s="1" t="s">
        <v>3</v>
      </c>
      <c r="T28" s="1" t="s">
        <v>3</v>
      </c>
      <c r="U28" s="1" t="s">
        <v>3</v>
      </c>
      <c r="V28" s="1" t="s">
        <v>3</v>
      </c>
      <c r="W28" s="1" t="s">
        <v>3</v>
      </c>
      <c r="X28" s="1" t="s">
        <v>3</v>
      </c>
      <c r="Y28" s="1" t="s">
        <v>3</v>
      </c>
      <c r="Z28" s="1" t="s">
        <v>3</v>
      </c>
      <c r="AA28" s="1" t="b">
        <v>0</v>
      </c>
    </row>
    <row r="29" spans="1:27" x14ac:dyDescent="0.35">
      <c r="A29" s="1">
        <v>40</v>
      </c>
      <c r="B29" s="1" t="s">
        <v>60</v>
      </c>
      <c r="C29" s="1" t="s">
        <v>61</v>
      </c>
      <c r="D29" s="1">
        <v>7.0271389177819915E-2</v>
      </c>
      <c r="E29" s="1" t="s">
        <v>4</v>
      </c>
      <c r="F29" s="1">
        <v>27.859088757269539</v>
      </c>
      <c r="G29" s="1">
        <v>27.859088757269539</v>
      </c>
      <c r="H29" s="1">
        <v>0.97080273297803321</v>
      </c>
      <c r="I29" s="1" t="s">
        <v>3</v>
      </c>
      <c r="J29" s="1">
        <v>7.0271389177819915E-2</v>
      </c>
      <c r="K29" s="1">
        <v>0</v>
      </c>
      <c r="L29" s="1" t="b">
        <v>1</v>
      </c>
      <c r="M29" s="1">
        <v>17951.157908460118</v>
      </c>
      <c r="N29" s="1" t="b">
        <v>1</v>
      </c>
      <c r="O29" s="1">
        <v>3</v>
      </c>
      <c r="P29" s="1">
        <v>21</v>
      </c>
      <c r="Q29" s="1" t="s">
        <v>3</v>
      </c>
      <c r="R29" s="1" t="s">
        <v>3</v>
      </c>
      <c r="S29" s="1" t="s">
        <v>3</v>
      </c>
      <c r="T29" s="1" t="s">
        <v>3</v>
      </c>
      <c r="U29" s="1">
        <v>23.805399999999999</v>
      </c>
      <c r="V29" s="1">
        <v>0.9982613146792817</v>
      </c>
      <c r="W29" s="1">
        <v>-3.5150999999999999</v>
      </c>
      <c r="X29" s="1">
        <v>92.524749769715072</v>
      </c>
      <c r="Y29" s="1">
        <v>0.23195119374356971</v>
      </c>
      <c r="Z29" s="1">
        <v>5.1865863667284601E-2</v>
      </c>
      <c r="AA29" s="1" t="b">
        <v>0</v>
      </c>
    </row>
    <row r="30" spans="1:27" x14ac:dyDescent="0.35">
      <c r="A30" s="1">
        <v>41</v>
      </c>
      <c r="B30" s="1" t="s">
        <v>62</v>
      </c>
      <c r="C30" s="1" t="s">
        <v>63</v>
      </c>
      <c r="D30" s="1">
        <v>3.8336831334690936E-2</v>
      </c>
      <c r="E30" s="1" t="s">
        <v>0</v>
      </c>
      <c r="F30" s="1">
        <v>31.158601477296813</v>
      </c>
      <c r="G30" s="1">
        <v>31.158601477296813</v>
      </c>
      <c r="H30" s="1">
        <v>0.93679889872120514</v>
      </c>
      <c r="I30" s="1" t="s">
        <v>3</v>
      </c>
      <c r="J30" s="1">
        <v>3.8336831334690936E-2</v>
      </c>
      <c r="K30" s="1">
        <v>0</v>
      </c>
      <c r="L30" s="1" t="b">
        <v>1</v>
      </c>
      <c r="M30" s="1">
        <v>25644.979003721324</v>
      </c>
      <c r="N30" s="1" t="b">
        <v>1</v>
      </c>
      <c r="O30" s="1">
        <v>3</v>
      </c>
      <c r="P30" s="1">
        <v>25</v>
      </c>
      <c r="Q30" s="1" t="s">
        <v>3</v>
      </c>
      <c r="R30" s="1" t="s">
        <v>3</v>
      </c>
      <c r="S30" s="1" t="s">
        <v>3</v>
      </c>
      <c r="T30" s="1" t="s">
        <v>3</v>
      </c>
      <c r="U30" s="1">
        <v>26.325900000000001</v>
      </c>
      <c r="V30" s="1">
        <v>0.99944207679399943</v>
      </c>
      <c r="W30" s="1">
        <v>-3.4119999999999999</v>
      </c>
      <c r="X30" s="1">
        <v>96.37548555142574</v>
      </c>
      <c r="Y30" s="1">
        <v>0.1274622099499205</v>
      </c>
      <c r="Z30" s="1">
        <v>2.8501416601037253E-2</v>
      </c>
      <c r="AA30" s="1" t="b">
        <v>0</v>
      </c>
    </row>
    <row r="31" spans="1:27" x14ac:dyDescent="0.35">
      <c r="A31" s="1">
        <v>41</v>
      </c>
      <c r="B31" s="1" t="s">
        <v>62</v>
      </c>
      <c r="C31" s="1" t="s">
        <v>63</v>
      </c>
      <c r="D31" s="1">
        <v>3.959170322508352E-2</v>
      </c>
      <c r="E31" s="1" t="s">
        <v>1</v>
      </c>
      <c r="F31" s="1">
        <v>30.028131259829095</v>
      </c>
      <c r="G31" s="1">
        <v>30.028131259829095</v>
      </c>
      <c r="H31" s="1">
        <v>0.95672289057496707</v>
      </c>
      <c r="I31" s="1" t="s">
        <v>3</v>
      </c>
      <c r="J31" s="1">
        <v>3.959170322508352E-2</v>
      </c>
      <c r="K31" s="1">
        <v>0</v>
      </c>
      <c r="L31" s="1" t="b">
        <v>1</v>
      </c>
      <c r="M31" s="1">
        <v>24038.291056034483</v>
      </c>
      <c r="N31" s="1" t="b">
        <v>1</v>
      </c>
      <c r="O31" s="1">
        <v>3</v>
      </c>
      <c r="P31" s="1">
        <v>23</v>
      </c>
      <c r="Q31" s="1" t="s">
        <v>3</v>
      </c>
      <c r="R31" s="1" t="s">
        <v>3</v>
      </c>
      <c r="S31" s="1" t="s">
        <v>3</v>
      </c>
      <c r="T31" s="1" t="s">
        <v>3</v>
      </c>
      <c r="U31" s="1">
        <v>25.303599999999999</v>
      </c>
      <c r="V31" s="1">
        <v>0.99975088174798576</v>
      </c>
      <c r="W31" s="1">
        <v>-3.3689</v>
      </c>
      <c r="X31" s="1">
        <v>98.075288437117209</v>
      </c>
      <c r="Y31" s="1">
        <v>8.4085024242582004E-2</v>
      </c>
      <c r="Z31" s="1">
        <v>1.8801983009612885E-2</v>
      </c>
      <c r="AA31" s="1" t="b">
        <v>0</v>
      </c>
    </row>
    <row r="32" spans="1:27" x14ac:dyDescent="0.35">
      <c r="A32" s="1">
        <v>41</v>
      </c>
      <c r="B32" s="1" t="s">
        <v>62</v>
      </c>
      <c r="C32" s="1" t="s">
        <v>63</v>
      </c>
      <c r="D32" s="1" t="s">
        <v>3</v>
      </c>
      <c r="E32" s="1" t="s">
        <v>2</v>
      </c>
      <c r="F32" s="1">
        <v>28.013440503154378</v>
      </c>
      <c r="G32" s="1">
        <v>28.013440503154378</v>
      </c>
      <c r="H32" s="1">
        <v>0.94309708022006933</v>
      </c>
      <c r="I32" s="1" t="s">
        <v>3</v>
      </c>
      <c r="J32" s="1" t="s">
        <v>3</v>
      </c>
      <c r="K32" s="1">
        <v>0</v>
      </c>
      <c r="L32" s="1" t="b">
        <v>1</v>
      </c>
      <c r="M32" s="1">
        <v>23685.677115266262</v>
      </c>
      <c r="N32" s="1" t="b">
        <v>1</v>
      </c>
      <c r="O32" s="1">
        <v>3</v>
      </c>
      <c r="P32" s="1">
        <v>20</v>
      </c>
      <c r="Q32" s="1" t="s">
        <v>3</v>
      </c>
      <c r="R32" s="1" t="s">
        <v>3</v>
      </c>
      <c r="S32" s="1" t="s">
        <v>3</v>
      </c>
      <c r="T32" s="1" t="s">
        <v>3</v>
      </c>
      <c r="U32" s="1" t="s">
        <v>3</v>
      </c>
      <c r="V32" s="1" t="s">
        <v>3</v>
      </c>
      <c r="W32" s="1" t="s">
        <v>3</v>
      </c>
      <c r="X32" s="1" t="s">
        <v>3</v>
      </c>
      <c r="Y32" s="1" t="s">
        <v>3</v>
      </c>
      <c r="Z32" s="1" t="s">
        <v>3</v>
      </c>
      <c r="AA32" s="1" t="b">
        <v>0</v>
      </c>
    </row>
    <row r="33" spans="1:27" x14ac:dyDescent="0.35">
      <c r="A33" s="1">
        <v>41</v>
      </c>
      <c r="B33" s="1" t="s">
        <v>62</v>
      </c>
      <c r="C33" s="1" t="s">
        <v>63</v>
      </c>
      <c r="D33" s="1">
        <v>4.4542610506552754E-2</v>
      </c>
      <c r="E33" s="1" t="s">
        <v>4</v>
      </c>
      <c r="F33" s="1">
        <v>28.555088656025298</v>
      </c>
      <c r="G33" s="1">
        <v>28.555088656025298</v>
      </c>
      <c r="H33" s="1">
        <v>0.96916190650820078</v>
      </c>
      <c r="I33" s="1" t="s">
        <v>3</v>
      </c>
      <c r="J33" s="1">
        <v>4.4542610506552754E-2</v>
      </c>
      <c r="K33" s="1">
        <v>0</v>
      </c>
      <c r="L33" s="1" t="b">
        <v>1</v>
      </c>
      <c r="M33" s="1">
        <v>17951.157908460118</v>
      </c>
      <c r="N33" s="1" t="b">
        <v>1</v>
      </c>
      <c r="O33" s="1">
        <v>3</v>
      </c>
      <c r="P33" s="1">
        <v>22</v>
      </c>
      <c r="Q33" s="1" t="s">
        <v>3</v>
      </c>
      <c r="R33" s="1" t="s">
        <v>3</v>
      </c>
      <c r="S33" s="1" t="s">
        <v>3</v>
      </c>
      <c r="T33" s="1" t="s">
        <v>3</v>
      </c>
      <c r="U33" s="1">
        <v>23.805399999999999</v>
      </c>
      <c r="V33" s="1">
        <v>0.9982613146792817</v>
      </c>
      <c r="W33" s="1">
        <v>-3.5150999999999999</v>
      </c>
      <c r="X33" s="1">
        <v>92.524749769715072</v>
      </c>
      <c r="Y33" s="1">
        <v>0.23195119374356971</v>
      </c>
      <c r="Z33" s="1">
        <v>5.1865863667284601E-2</v>
      </c>
      <c r="AA33" s="1" t="b">
        <v>0</v>
      </c>
    </row>
    <row r="34" spans="1:27" x14ac:dyDescent="0.35">
      <c r="A34" s="1">
        <v>52</v>
      </c>
      <c r="B34" s="1" t="s">
        <v>64</v>
      </c>
      <c r="C34" s="1" t="s">
        <v>65</v>
      </c>
      <c r="D34" s="1">
        <v>3.0608823543956908E-3</v>
      </c>
      <c r="E34" s="1" t="s">
        <v>0</v>
      </c>
      <c r="F34" s="1">
        <v>34.90419127207943</v>
      </c>
      <c r="G34" s="1">
        <v>34.90419127207943</v>
      </c>
      <c r="H34" s="1">
        <v>0.91273107812916321</v>
      </c>
      <c r="I34" s="1" t="s">
        <v>3</v>
      </c>
      <c r="J34" s="1">
        <v>3.0608823543956908E-3</v>
      </c>
      <c r="K34" s="1">
        <v>0</v>
      </c>
      <c r="L34" s="1" t="b">
        <v>1</v>
      </c>
      <c r="M34" s="1">
        <v>25644.979003721324</v>
      </c>
      <c r="N34" s="1" t="b">
        <v>1</v>
      </c>
      <c r="O34" s="1">
        <v>3</v>
      </c>
      <c r="P34" s="1">
        <v>25</v>
      </c>
      <c r="Q34" s="1" t="s">
        <v>3</v>
      </c>
      <c r="R34" s="1" t="s">
        <v>3</v>
      </c>
      <c r="S34" s="1" t="s">
        <v>3</v>
      </c>
      <c r="T34" s="1" t="s">
        <v>3</v>
      </c>
      <c r="U34" s="1">
        <v>26.325900000000001</v>
      </c>
      <c r="V34" s="1">
        <v>0.99944207679399943</v>
      </c>
      <c r="W34" s="1">
        <v>-3.4119999999999999</v>
      </c>
      <c r="X34" s="1">
        <v>96.37548555142574</v>
      </c>
      <c r="Y34" s="1">
        <v>0.1274622099499205</v>
      </c>
      <c r="Z34" s="1">
        <v>2.8501416601037253E-2</v>
      </c>
      <c r="AA34" s="1" t="b">
        <v>0</v>
      </c>
    </row>
    <row r="35" spans="1:27" x14ac:dyDescent="0.35">
      <c r="A35" s="1">
        <v>52</v>
      </c>
      <c r="B35" s="1" t="s">
        <v>64</v>
      </c>
      <c r="C35" s="1" t="s">
        <v>65</v>
      </c>
      <c r="D35" s="1">
        <v>3.9625580075328707E-3</v>
      </c>
      <c r="E35" s="1" t="s">
        <v>1</v>
      </c>
      <c r="F35" s="1">
        <v>33.395779890422617</v>
      </c>
      <c r="G35" s="1">
        <v>33.395779890422617</v>
      </c>
      <c r="H35" s="1">
        <v>0.95333107797316052</v>
      </c>
      <c r="I35" s="1" t="s">
        <v>3</v>
      </c>
      <c r="J35" s="1">
        <v>3.9625580075328707E-3</v>
      </c>
      <c r="K35" s="1">
        <v>0</v>
      </c>
      <c r="L35" s="1" t="b">
        <v>1</v>
      </c>
      <c r="M35" s="1">
        <v>24038.291056034483</v>
      </c>
      <c r="N35" s="1" t="b">
        <v>1</v>
      </c>
      <c r="O35" s="1">
        <v>3</v>
      </c>
      <c r="P35" s="1">
        <v>27</v>
      </c>
      <c r="Q35" s="1" t="s">
        <v>3</v>
      </c>
      <c r="R35" s="1" t="s">
        <v>3</v>
      </c>
      <c r="S35" s="1" t="s">
        <v>3</v>
      </c>
      <c r="T35" s="1" t="s">
        <v>3</v>
      </c>
      <c r="U35" s="1">
        <v>25.303599999999999</v>
      </c>
      <c r="V35" s="1">
        <v>0.99975088174798576</v>
      </c>
      <c r="W35" s="1">
        <v>-3.3689</v>
      </c>
      <c r="X35" s="1">
        <v>98.075288437117209</v>
      </c>
      <c r="Y35" s="1">
        <v>8.4085024242582004E-2</v>
      </c>
      <c r="Z35" s="1">
        <v>1.8801983009612885E-2</v>
      </c>
      <c r="AA35" s="1" t="b">
        <v>0</v>
      </c>
    </row>
    <row r="36" spans="1:27" x14ac:dyDescent="0.35">
      <c r="A36" s="1">
        <v>52</v>
      </c>
      <c r="B36" s="1" t="s">
        <v>64</v>
      </c>
      <c r="C36" s="1" t="s">
        <v>65</v>
      </c>
      <c r="D36" s="1" t="s">
        <v>3</v>
      </c>
      <c r="E36" s="1" t="s">
        <v>2</v>
      </c>
      <c r="F36" s="1">
        <v>28.102959012861838</v>
      </c>
      <c r="G36" s="1">
        <v>28.102959012861838</v>
      </c>
      <c r="H36" s="1">
        <v>0.95688131214853511</v>
      </c>
      <c r="I36" s="1" t="s">
        <v>3</v>
      </c>
      <c r="J36" s="1" t="s">
        <v>3</v>
      </c>
      <c r="K36" s="1">
        <v>0</v>
      </c>
      <c r="L36" s="1" t="b">
        <v>1</v>
      </c>
      <c r="M36" s="1">
        <v>23685.677115266262</v>
      </c>
      <c r="N36" s="1" t="b">
        <v>1</v>
      </c>
      <c r="O36" s="1">
        <v>3</v>
      </c>
      <c r="P36" s="1">
        <v>22</v>
      </c>
      <c r="Q36" s="1" t="s">
        <v>3</v>
      </c>
      <c r="R36" s="1" t="s">
        <v>3</v>
      </c>
      <c r="S36" s="1" t="s">
        <v>3</v>
      </c>
      <c r="T36" s="1" t="s">
        <v>3</v>
      </c>
      <c r="U36" s="1" t="s">
        <v>3</v>
      </c>
      <c r="V36" s="1" t="s">
        <v>3</v>
      </c>
      <c r="W36" s="1" t="s">
        <v>3</v>
      </c>
      <c r="X36" s="1" t="s">
        <v>3</v>
      </c>
      <c r="Y36" s="1" t="s">
        <v>3</v>
      </c>
      <c r="Z36" s="1" t="s">
        <v>3</v>
      </c>
      <c r="AA36" s="1" t="b">
        <v>0</v>
      </c>
    </row>
    <row r="37" spans="1:27" x14ac:dyDescent="0.35">
      <c r="A37" s="1">
        <v>52</v>
      </c>
      <c r="B37" s="1" t="s">
        <v>64</v>
      </c>
      <c r="C37" s="1" t="s">
        <v>65</v>
      </c>
      <c r="D37" s="1">
        <v>2.4412885325871495E-3</v>
      </c>
      <c r="E37" s="1" t="s">
        <v>4</v>
      </c>
      <c r="F37" s="1">
        <v>32.988180062475308</v>
      </c>
      <c r="G37" s="1">
        <v>32.988180062475308</v>
      </c>
      <c r="H37" s="1">
        <v>0.95318135421309136</v>
      </c>
      <c r="I37" s="1" t="s">
        <v>3</v>
      </c>
      <c r="J37" s="1">
        <v>2.4412885325871495E-3</v>
      </c>
      <c r="K37" s="1">
        <v>0</v>
      </c>
      <c r="L37" s="1" t="b">
        <v>1</v>
      </c>
      <c r="M37" s="1">
        <v>17951.157908460118</v>
      </c>
      <c r="N37" s="1" t="b">
        <v>1</v>
      </c>
      <c r="O37" s="1">
        <v>3</v>
      </c>
      <c r="P37" s="1">
        <v>26</v>
      </c>
      <c r="Q37" s="1" t="s">
        <v>3</v>
      </c>
      <c r="R37" s="1" t="s">
        <v>3</v>
      </c>
      <c r="S37" s="1" t="s">
        <v>3</v>
      </c>
      <c r="T37" s="1" t="s">
        <v>3</v>
      </c>
      <c r="U37" s="1">
        <v>23.805399999999999</v>
      </c>
      <c r="V37" s="1">
        <v>0.9982613146792817</v>
      </c>
      <c r="W37" s="1">
        <v>-3.5150999999999999</v>
      </c>
      <c r="X37" s="1">
        <v>92.524749769715072</v>
      </c>
      <c r="Y37" s="1">
        <v>0.23195119374356971</v>
      </c>
      <c r="Z37" s="1">
        <v>5.1865863667284601E-2</v>
      </c>
      <c r="AA37" s="1" t="b">
        <v>0</v>
      </c>
    </row>
    <row r="38" spans="1:27" x14ac:dyDescent="0.35">
      <c r="A38" s="1">
        <v>53</v>
      </c>
      <c r="B38" s="1" t="s">
        <v>66</v>
      </c>
      <c r="C38" s="1" t="s">
        <v>67</v>
      </c>
      <c r="D38" s="1">
        <v>3.7204270500585282E-3</v>
      </c>
      <c r="E38" s="1" t="s">
        <v>0</v>
      </c>
      <c r="F38" s="1">
        <v>34.615037389146835</v>
      </c>
      <c r="G38" s="1">
        <v>34.615037389146835</v>
      </c>
      <c r="H38" s="1">
        <v>0.89207030624174144</v>
      </c>
      <c r="I38" s="1" t="s">
        <v>3</v>
      </c>
      <c r="J38" s="1">
        <v>3.7204270500585282E-3</v>
      </c>
      <c r="K38" s="1">
        <v>0</v>
      </c>
      <c r="L38" s="1" t="b">
        <v>1</v>
      </c>
      <c r="M38" s="1">
        <v>25644.979003721324</v>
      </c>
      <c r="N38" s="1" t="b">
        <v>1</v>
      </c>
      <c r="O38" s="1">
        <v>3</v>
      </c>
      <c r="P38" s="1">
        <v>26</v>
      </c>
      <c r="Q38" s="1" t="s">
        <v>3</v>
      </c>
      <c r="R38" s="1" t="s">
        <v>3</v>
      </c>
      <c r="S38" s="1" t="s">
        <v>3</v>
      </c>
      <c r="T38" s="1" t="s">
        <v>3</v>
      </c>
      <c r="U38" s="1">
        <v>26.325900000000001</v>
      </c>
      <c r="V38" s="1">
        <v>0.99944207679399943</v>
      </c>
      <c r="W38" s="1">
        <v>-3.4119999999999999</v>
      </c>
      <c r="X38" s="1">
        <v>96.37548555142574</v>
      </c>
      <c r="Y38" s="1">
        <v>0.1274622099499205</v>
      </c>
      <c r="Z38" s="1">
        <v>2.8501416601037253E-2</v>
      </c>
      <c r="AA38" s="1" t="b">
        <v>0</v>
      </c>
    </row>
    <row r="39" spans="1:27" x14ac:dyDescent="0.35">
      <c r="A39" s="1">
        <v>53</v>
      </c>
      <c r="B39" s="1" t="s">
        <v>66</v>
      </c>
      <c r="C39" s="1" t="s">
        <v>67</v>
      </c>
      <c r="D39" s="1">
        <v>5.0134747857856392E-3</v>
      </c>
      <c r="E39" s="1" t="s">
        <v>1</v>
      </c>
      <c r="F39" s="1">
        <v>33.051602278464003</v>
      </c>
      <c r="G39" s="1">
        <v>33.051602278464003</v>
      </c>
      <c r="H39" s="1">
        <v>0.94692694700423896</v>
      </c>
      <c r="I39" s="1" t="s">
        <v>3</v>
      </c>
      <c r="J39" s="1">
        <v>5.0134747857856392E-3</v>
      </c>
      <c r="K39" s="1">
        <v>0</v>
      </c>
      <c r="L39" s="1" t="b">
        <v>1</v>
      </c>
      <c r="M39" s="1">
        <v>24038.291056034483</v>
      </c>
      <c r="N39" s="1" t="b">
        <v>1</v>
      </c>
      <c r="O39" s="1">
        <v>3</v>
      </c>
      <c r="P39" s="1">
        <v>26</v>
      </c>
      <c r="Q39" s="1" t="s">
        <v>3</v>
      </c>
      <c r="R39" s="1" t="s">
        <v>3</v>
      </c>
      <c r="S39" s="1" t="s">
        <v>3</v>
      </c>
      <c r="T39" s="1" t="s">
        <v>3</v>
      </c>
      <c r="U39" s="1">
        <v>25.303599999999999</v>
      </c>
      <c r="V39" s="1">
        <v>0.99975088174798576</v>
      </c>
      <c r="W39" s="1">
        <v>-3.3689</v>
      </c>
      <c r="X39" s="1">
        <v>98.075288437117209</v>
      </c>
      <c r="Y39" s="1">
        <v>8.4085024242582004E-2</v>
      </c>
      <c r="Z39" s="1">
        <v>1.8801983009612885E-2</v>
      </c>
      <c r="AA39" s="1" t="b">
        <v>0</v>
      </c>
    </row>
    <row r="40" spans="1:27" x14ac:dyDescent="0.35">
      <c r="A40" s="1">
        <v>53</v>
      </c>
      <c r="B40" s="1" t="s">
        <v>66</v>
      </c>
      <c r="C40" s="1" t="s">
        <v>67</v>
      </c>
      <c r="D40" s="1" t="s">
        <v>3</v>
      </c>
      <c r="E40" s="1" t="s">
        <v>2</v>
      </c>
      <c r="F40" s="1">
        <v>27.941588887330276</v>
      </c>
      <c r="G40" s="1">
        <v>27.941588887330276</v>
      </c>
      <c r="H40" s="1">
        <v>0.95366551379521713</v>
      </c>
      <c r="I40" s="1" t="s">
        <v>3</v>
      </c>
      <c r="J40" s="1" t="s">
        <v>3</v>
      </c>
      <c r="K40" s="1">
        <v>0</v>
      </c>
      <c r="L40" s="1" t="b">
        <v>1</v>
      </c>
      <c r="M40" s="1">
        <v>23685.677115266262</v>
      </c>
      <c r="N40" s="1" t="b">
        <v>1</v>
      </c>
      <c r="O40" s="1">
        <v>3</v>
      </c>
      <c r="P40" s="1">
        <v>21</v>
      </c>
      <c r="Q40" s="1" t="s">
        <v>3</v>
      </c>
      <c r="R40" s="1" t="s">
        <v>3</v>
      </c>
      <c r="S40" s="1" t="s">
        <v>3</v>
      </c>
      <c r="T40" s="1" t="s">
        <v>3</v>
      </c>
      <c r="U40" s="1" t="s">
        <v>3</v>
      </c>
      <c r="V40" s="1" t="s">
        <v>3</v>
      </c>
      <c r="W40" s="1" t="s">
        <v>3</v>
      </c>
      <c r="X40" s="1" t="s">
        <v>3</v>
      </c>
      <c r="Y40" s="1" t="s">
        <v>3</v>
      </c>
      <c r="Z40" s="1" t="s">
        <v>3</v>
      </c>
      <c r="AA40" s="1" t="b">
        <v>0</v>
      </c>
    </row>
    <row r="41" spans="1:27" x14ac:dyDescent="0.35">
      <c r="A41" s="1">
        <v>53</v>
      </c>
      <c r="B41" s="1" t="s">
        <v>66</v>
      </c>
      <c r="C41" s="1" t="s">
        <v>67</v>
      </c>
      <c r="D41" s="1">
        <v>5.0826324042452936E-3</v>
      </c>
      <c r="E41" s="1" t="s">
        <v>4</v>
      </c>
      <c r="F41" s="1">
        <v>31.868727607215121</v>
      </c>
      <c r="G41" s="1">
        <v>31.868727607215121</v>
      </c>
      <c r="H41" s="1">
        <v>0.964755324017875</v>
      </c>
      <c r="I41" s="1" t="s">
        <v>3</v>
      </c>
      <c r="J41" s="1">
        <v>5.0826324042452936E-3</v>
      </c>
      <c r="K41" s="1">
        <v>0</v>
      </c>
      <c r="L41" s="1" t="b">
        <v>1</v>
      </c>
      <c r="M41" s="1">
        <v>17951.157908460118</v>
      </c>
      <c r="N41" s="1" t="b">
        <v>1</v>
      </c>
      <c r="O41" s="1">
        <v>3</v>
      </c>
      <c r="P41" s="1">
        <v>23</v>
      </c>
      <c r="Q41" s="1" t="s">
        <v>3</v>
      </c>
      <c r="R41" s="1" t="s">
        <v>3</v>
      </c>
      <c r="S41" s="1" t="s">
        <v>3</v>
      </c>
      <c r="T41" s="1" t="s">
        <v>3</v>
      </c>
      <c r="U41" s="1">
        <v>23.805399999999999</v>
      </c>
      <c r="V41" s="1">
        <v>0.9982613146792817</v>
      </c>
      <c r="W41" s="1">
        <v>-3.5150999999999999</v>
      </c>
      <c r="X41" s="1">
        <v>92.524749769715072</v>
      </c>
      <c r="Y41" s="1">
        <v>0.23195119374356971</v>
      </c>
      <c r="Z41" s="1">
        <v>5.1865863667284601E-2</v>
      </c>
      <c r="AA41" s="1" t="b">
        <v>0</v>
      </c>
    </row>
    <row r="42" spans="1:27" x14ac:dyDescent="0.35">
      <c r="A42" s="1">
        <v>1</v>
      </c>
      <c r="B42" s="1" t="s">
        <v>68</v>
      </c>
      <c r="C42" s="1" t="s">
        <v>69</v>
      </c>
      <c r="D42" s="1">
        <v>50</v>
      </c>
      <c r="E42" s="1" t="s">
        <v>0</v>
      </c>
      <c r="F42" s="1">
        <v>20.733185093911182</v>
      </c>
      <c r="G42" s="1">
        <v>20.627141663281474</v>
      </c>
      <c r="H42" s="1">
        <v>0.89831949431379987</v>
      </c>
      <c r="I42" s="1">
        <v>0.14996805779673653</v>
      </c>
      <c r="J42" s="1" t="s">
        <v>3</v>
      </c>
      <c r="K42" s="1" t="s">
        <v>3</v>
      </c>
      <c r="L42" s="1" t="b">
        <v>1</v>
      </c>
      <c r="M42" s="1">
        <v>25644.979003721324</v>
      </c>
      <c r="N42" s="1" t="b">
        <v>1</v>
      </c>
      <c r="O42" s="1">
        <v>3</v>
      </c>
      <c r="P42" s="1">
        <v>13</v>
      </c>
      <c r="Q42" s="1" t="s">
        <v>3</v>
      </c>
      <c r="R42" s="1" t="s">
        <v>3</v>
      </c>
      <c r="S42" s="1" t="s">
        <v>3</v>
      </c>
      <c r="T42" s="1" t="s">
        <v>3</v>
      </c>
      <c r="U42" s="1">
        <v>26.325900000000001</v>
      </c>
      <c r="V42" s="1">
        <v>0.99944207679399943</v>
      </c>
      <c r="W42" s="1">
        <v>-3.4119999999999999</v>
      </c>
      <c r="X42" s="1">
        <v>96.37548555142574</v>
      </c>
      <c r="Y42" s="1">
        <v>0.1274622099499205</v>
      </c>
      <c r="Z42" s="1">
        <v>2.8501416601037253E-2</v>
      </c>
      <c r="AA42" s="1" t="b">
        <v>0</v>
      </c>
    </row>
    <row r="43" spans="1:27" x14ac:dyDescent="0.35">
      <c r="A43" s="1">
        <v>1</v>
      </c>
      <c r="B43" s="1" t="s">
        <v>68</v>
      </c>
      <c r="C43" s="1" t="s">
        <v>69</v>
      </c>
      <c r="D43" s="1">
        <v>50</v>
      </c>
      <c r="E43" s="1" t="s">
        <v>1</v>
      </c>
      <c r="F43" s="1">
        <v>19.651352904282611</v>
      </c>
      <c r="G43" s="1">
        <v>19.668393542615394</v>
      </c>
      <c r="H43" s="1">
        <v>0.91581085634695325</v>
      </c>
      <c r="I43" s="1">
        <v>2.4099101842554618E-2</v>
      </c>
      <c r="J43" s="1" t="s">
        <v>3</v>
      </c>
      <c r="K43" s="1" t="s">
        <v>3</v>
      </c>
      <c r="L43" s="1" t="b">
        <v>1</v>
      </c>
      <c r="M43" s="1">
        <v>24038.291056034483</v>
      </c>
      <c r="N43" s="1" t="b">
        <v>1</v>
      </c>
      <c r="O43" s="1">
        <v>3</v>
      </c>
      <c r="P43" s="1">
        <v>14</v>
      </c>
      <c r="Q43" s="1" t="s">
        <v>3</v>
      </c>
      <c r="R43" s="1" t="s">
        <v>3</v>
      </c>
      <c r="S43" s="1" t="s">
        <v>3</v>
      </c>
      <c r="T43" s="1" t="s">
        <v>3</v>
      </c>
      <c r="U43" s="1">
        <v>25.303599999999999</v>
      </c>
      <c r="V43" s="1">
        <v>0.99975088174798576</v>
      </c>
      <c r="W43" s="1">
        <v>-3.3689</v>
      </c>
      <c r="X43" s="1">
        <v>98.075288437117209</v>
      </c>
      <c r="Y43" s="1">
        <v>8.4085024242582004E-2</v>
      </c>
      <c r="Z43" s="1">
        <v>1.8801983009612885E-2</v>
      </c>
      <c r="AA43" s="1" t="b">
        <v>0</v>
      </c>
    </row>
    <row r="44" spans="1:27" x14ac:dyDescent="0.35">
      <c r="A44" s="1">
        <v>1</v>
      </c>
      <c r="B44" s="1" t="s">
        <v>68</v>
      </c>
      <c r="C44" s="1" t="s">
        <v>69</v>
      </c>
      <c r="D44" s="1" t="s">
        <v>3</v>
      </c>
      <c r="E44" s="1" t="s">
        <v>2</v>
      </c>
      <c r="F44" s="1">
        <v>24.109744113371828</v>
      </c>
      <c r="G44" s="1" t="s">
        <v>3</v>
      </c>
      <c r="H44" s="1">
        <v>0.18650534808770439</v>
      </c>
      <c r="I44" s="1" t="s">
        <v>3</v>
      </c>
      <c r="J44" s="1" t="s">
        <v>3</v>
      </c>
      <c r="K44" s="1" t="s">
        <v>3</v>
      </c>
      <c r="L44" s="1" t="b">
        <v>1</v>
      </c>
      <c r="M44" s="1">
        <v>23685.677115266262</v>
      </c>
      <c r="N44" s="1" t="b">
        <v>1</v>
      </c>
      <c r="O44" s="1">
        <v>3</v>
      </c>
      <c r="P44" s="1">
        <v>18</v>
      </c>
      <c r="Q44" s="1" t="s">
        <v>3</v>
      </c>
      <c r="R44" s="1" t="s">
        <v>3</v>
      </c>
      <c r="S44" s="1" t="s">
        <v>3</v>
      </c>
      <c r="T44" s="1" t="s">
        <v>3</v>
      </c>
      <c r="U44" s="1" t="s">
        <v>3</v>
      </c>
      <c r="V44" s="1" t="s">
        <v>3</v>
      </c>
      <c r="W44" s="1" t="s">
        <v>3</v>
      </c>
      <c r="X44" s="1" t="s">
        <v>3</v>
      </c>
      <c r="Y44" s="1" t="s">
        <v>3</v>
      </c>
      <c r="Z44" s="1" t="s">
        <v>3</v>
      </c>
      <c r="AA44" s="1" t="b">
        <v>0</v>
      </c>
    </row>
    <row r="45" spans="1:27" x14ac:dyDescent="0.35">
      <c r="A45" s="1">
        <v>1</v>
      </c>
      <c r="B45" s="1" t="s">
        <v>68</v>
      </c>
      <c r="C45" s="1" t="s">
        <v>69</v>
      </c>
      <c r="D45" s="1">
        <v>50</v>
      </c>
      <c r="E45" s="1" t="s">
        <v>4</v>
      </c>
      <c r="F45" s="1">
        <v>18.114925482735458</v>
      </c>
      <c r="G45" s="1">
        <v>18.017745410246857</v>
      </c>
      <c r="H45" s="1">
        <v>0.96166367266608088</v>
      </c>
      <c r="I45" s="1">
        <v>0.13743337650587162</v>
      </c>
      <c r="J45" s="1" t="s">
        <v>3</v>
      </c>
      <c r="K45" s="1" t="s">
        <v>3</v>
      </c>
      <c r="L45" s="1" t="b">
        <v>1</v>
      </c>
      <c r="M45" s="1">
        <v>17951.157908460118</v>
      </c>
      <c r="N45" s="1" t="b">
        <v>1</v>
      </c>
      <c r="O45" s="1">
        <v>3</v>
      </c>
      <c r="P45" s="1">
        <v>11</v>
      </c>
      <c r="Q45" s="1" t="s">
        <v>3</v>
      </c>
      <c r="R45" s="1" t="s">
        <v>3</v>
      </c>
      <c r="S45" s="1" t="s">
        <v>3</v>
      </c>
      <c r="T45" s="1" t="s">
        <v>3</v>
      </c>
      <c r="U45" s="1">
        <v>23.805399999999999</v>
      </c>
      <c r="V45" s="1">
        <v>0.9982613146792817</v>
      </c>
      <c r="W45" s="1">
        <v>-3.5150999999999999</v>
      </c>
      <c r="X45" s="1">
        <v>92.524749769715072</v>
      </c>
      <c r="Y45" s="1">
        <v>0.23195119374356971</v>
      </c>
      <c r="Z45" s="1">
        <v>5.1865863667284601E-2</v>
      </c>
      <c r="AA45" s="1" t="b">
        <v>0</v>
      </c>
    </row>
    <row r="46" spans="1:27" x14ac:dyDescent="0.35">
      <c r="A46" s="1">
        <v>2</v>
      </c>
      <c r="B46" s="1" t="s">
        <v>70</v>
      </c>
      <c r="C46" s="1" t="s">
        <v>69</v>
      </c>
      <c r="D46" s="1">
        <v>50</v>
      </c>
      <c r="E46" s="1" t="s">
        <v>0</v>
      </c>
      <c r="F46" s="1">
        <v>20.521098232651767</v>
      </c>
      <c r="G46" s="1">
        <v>20.627141663281474</v>
      </c>
      <c r="H46" s="1">
        <v>0.9277259650859897</v>
      </c>
      <c r="I46" s="1">
        <v>0.14996805779673653</v>
      </c>
      <c r="J46" s="1" t="s">
        <v>3</v>
      </c>
      <c r="K46" s="1" t="s">
        <v>3</v>
      </c>
      <c r="L46" s="1" t="b">
        <v>1</v>
      </c>
      <c r="M46" s="1">
        <v>25644.979003721324</v>
      </c>
      <c r="N46" s="1" t="b">
        <v>1</v>
      </c>
      <c r="O46" s="1">
        <v>3</v>
      </c>
      <c r="P46" s="1">
        <v>14</v>
      </c>
      <c r="Q46" s="1" t="s">
        <v>3</v>
      </c>
      <c r="R46" s="1" t="s">
        <v>3</v>
      </c>
      <c r="S46" s="1" t="s">
        <v>3</v>
      </c>
      <c r="T46" s="1" t="s">
        <v>3</v>
      </c>
      <c r="U46" s="1">
        <v>26.325900000000001</v>
      </c>
      <c r="V46" s="1">
        <v>0.99944207679399943</v>
      </c>
      <c r="W46" s="1">
        <v>-3.4119999999999999</v>
      </c>
      <c r="X46" s="1">
        <v>96.37548555142574</v>
      </c>
      <c r="Y46" s="1">
        <v>0.1274622099499205</v>
      </c>
      <c r="Z46" s="1">
        <v>2.8501416601037253E-2</v>
      </c>
      <c r="AA46" s="1" t="b">
        <v>0</v>
      </c>
    </row>
    <row r="47" spans="1:27" x14ac:dyDescent="0.35">
      <c r="A47" s="1">
        <v>2</v>
      </c>
      <c r="B47" s="1" t="s">
        <v>70</v>
      </c>
      <c r="C47" s="1" t="s">
        <v>69</v>
      </c>
      <c r="D47" s="1">
        <v>50</v>
      </c>
      <c r="E47" s="1" t="s">
        <v>1</v>
      </c>
      <c r="F47" s="1">
        <v>19.685434180948178</v>
      </c>
      <c r="G47" s="1">
        <v>19.668393542615394</v>
      </c>
      <c r="H47" s="1">
        <v>0.91996009890512509</v>
      </c>
      <c r="I47" s="1">
        <v>2.4099101842554618E-2</v>
      </c>
      <c r="J47" s="1" t="s">
        <v>3</v>
      </c>
      <c r="K47" s="1" t="s">
        <v>3</v>
      </c>
      <c r="L47" s="1" t="b">
        <v>1</v>
      </c>
      <c r="M47" s="1">
        <v>24038.291056034483</v>
      </c>
      <c r="N47" s="1" t="b">
        <v>1</v>
      </c>
      <c r="O47" s="1">
        <v>3</v>
      </c>
      <c r="P47" s="1">
        <v>14</v>
      </c>
      <c r="Q47" s="1" t="s">
        <v>3</v>
      </c>
      <c r="R47" s="1" t="s">
        <v>3</v>
      </c>
      <c r="S47" s="1" t="s">
        <v>3</v>
      </c>
      <c r="T47" s="1" t="s">
        <v>3</v>
      </c>
      <c r="U47" s="1">
        <v>25.303599999999999</v>
      </c>
      <c r="V47" s="1">
        <v>0.99975088174798576</v>
      </c>
      <c r="W47" s="1">
        <v>-3.3689</v>
      </c>
      <c r="X47" s="1">
        <v>98.075288437117209</v>
      </c>
      <c r="Y47" s="1">
        <v>8.4085024242582004E-2</v>
      </c>
      <c r="Z47" s="1">
        <v>1.8801983009612885E-2</v>
      </c>
      <c r="AA47" s="1" t="b">
        <v>0</v>
      </c>
    </row>
    <row r="48" spans="1:27" x14ac:dyDescent="0.35">
      <c r="A48" s="1">
        <v>2</v>
      </c>
      <c r="B48" s="1" t="s">
        <v>70</v>
      </c>
      <c r="C48" s="1" t="s">
        <v>69</v>
      </c>
      <c r="D48" s="1" t="s">
        <v>3</v>
      </c>
      <c r="E48" s="1" t="s">
        <v>2</v>
      </c>
      <c r="F48" s="1">
        <v>25.558695104442982</v>
      </c>
      <c r="G48" s="1" t="s">
        <v>3</v>
      </c>
      <c r="H48" s="1">
        <v>0.23579837653902994</v>
      </c>
      <c r="I48" s="1" t="s">
        <v>3</v>
      </c>
      <c r="J48" s="1" t="s">
        <v>3</v>
      </c>
      <c r="K48" s="1" t="s">
        <v>3</v>
      </c>
      <c r="L48" s="1" t="b">
        <v>1</v>
      </c>
      <c r="M48" s="1">
        <v>23685.677115266262</v>
      </c>
      <c r="N48" s="1" t="b">
        <v>1</v>
      </c>
      <c r="O48" s="1">
        <v>3</v>
      </c>
      <c r="P48" s="1">
        <v>18</v>
      </c>
      <c r="Q48" s="1" t="s">
        <v>3</v>
      </c>
      <c r="R48" s="1" t="s">
        <v>3</v>
      </c>
      <c r="S48" s="1" t="s">
        <v>3</v>
      </c>
      <c r="T48" s="1" t="s">
        <v>3</v>
      </c>
      <c r="U48" s="1" t="s">
        <v>3</v>
      </c>
      <c r="V48" s="1" t="s">
        <v>3</v>
      </c>
      <c r="W48" s="1" t="s">
        <v>3</v>
      </c>
      <c r="X48" s="1" t="s">
        <v>3</v>
      </c>
      <c r="Y48" s="1" t="s">
        <v>3</v>
      </c>
      <c r="Z48" s="1" t="s">
        <v>3</v>
      </c>
      <c r="AA48" s="1" t="b">
        <v>0</v>
      </c>
    </row>
    <row r="49" spans="1:27" x14ac:dyDescent="0.35">
      <c r="A49" s="1">
        <v>2</v>
      </c>
      <c r="B49" s="1" t="s">
        <v>70</v>
      </c>
      <c r="C49" s="1" t="s">
        <v>69</v>
      </c>
      <c r="D49" s="1">
        <v>50</v>
      </c>
      <c r="E49" s="1" t="s">
        <v>4</v>
      </c>
      <c r="F49" s="1">
        <v>17.920565337758255</v>
      </c>
      <c r="G49" s="1">
        <v>18.017745410246857</v>
      </c>
      <c r="H49" s="1">
        <v>0.96852759817703449</v>
      </c>
      <c r="I49" s="1">
        <v>0.13743337650587162</v>
      </c>
      <c r="J49" s="1" t="s">
        <v>3</v>
      </c>
      <c r="K49" s="1" t="s">
        <v>3</v>
      </c>
      <c r="L49" s="1" t="b">
        <v>1</v>
      </c>
      <c r="M49" s="1">
        <v>17951.157908460118</v>
      </c>
      <c r="N49" s="1" t="b">
        <v>1</v>
      </c>
      <c r="O49" s="1">
        <v>3</v>
      </c>
      <c r="P49" s="1">
        <v>11</v>
      </c>
      <c r="Q49" s="1" t="s">
        <v>3</v>
      </c>
      <c r="R49" s="1" t="s">
        <v>3</v>
      </c>
      <c r="S49" s="1" t="s">
        <v>3</v>
      </c>
      <c r="T49" s="1" t="s">
        <v>3</v>
      </c>
      <c r="U49" s="1">
        <v>23.805399999999999</v>
      </c>
      <c r="V49" s="1">
        <v>0.9982613146792817</v>
      </c>
      <c r="W49" s="1">
        <v>-3.5150999999999999</v>
      </c>
      <c r="X49" s="1">
        <v>92.524749769715072</v>
      </c>
      <c r="Y49" s="1">
        <v>0.23195119374356971</v>
      </c>
      <c r="Z49" s="1">
        <v>5.1865863667284601E-2</v>
      </c>
      <c r="AA49" s="1" t="b">
        <v>0</v>
      </c>
    </row>
    <row r="50" spans="1:27" x14ac:dyDescent="0.35">
      <c r="A50" s="1">
        <v>13</v>
      </c>
      <c r="B50" s="1" t="s">
        <v>71</v>
      </c>
      <c r="C50" s="1" t="s">
        <v>72</v>
      </c>
      <c r="D50" s="1">
        <v>5</v>
      </c>
      <c r="E50" s="1" t="s">
        <v>0</v>
      </c>
      <c r="F50" s="1">
        <v>23.851655670341934</v>
      </c>
      <c r="G50" s="1">
        <v>23.842855280071525</v>
      </c>
      <c r="H50" s="1">
        <v>0.91661098511620243</v>
      </c>
      <c r="I50" s="1">
        <v>1.2445631272538948E-2</v>
      </c>
      <c r="J50" s="1" t="s">
        <v>3</v>
      </c>
      <c r="K50" s="1" t="s">
        <v>3</v>
      </c>
      <c r="L50" s="1" t="b">
        <v>1</v>
      </c>
      <c r="M50" s="1">
        <v>25644.979003721324</v>
      </c>
      <c r="N50" s="1" t="b">
        <v>1</v>
      </c>
      <c r="O50" s="1">
        <v>3</v>
      </c>
      <c r="P50" s="1">
        <v>18</v>
      </c>
      <c r="Q50" s="1" t="s">
        <v>3</v>
      </c>
      <c r="R50" s="1" t="s">
        <v>3</v>
      </c>
      <c r="S50" s="1" t="s">
        <v>3</v>
      </c>
      <c r="T50" s="1" t="s">
        <v>3</v>
      </c>
      <c r="U50" s="1">
        <v>26.325900000000001</v>
      </c>
      <c r="V50" s="1">
        <v>0.99944207679399943</v>
      </c>
      <c r="W50" s="1">
        <v>-3.4119999999999999</v>
      </c>
      <c r="X50" s="1">
        <v>96.37548555142574</v>
      </c>
      <c r="Y50" s="1">
        <v>0.1274622099499205</v>
      </c>
      <c r="Z50" s="1">
        <v>2.8501416601037253E-2</v>
      </c>
      <c r="AA50" s="1" t="b">
        <v>0</v>
      </c>
    </row>
    <row r="51" spans="1:27" x14ac:dyDescent="0.35">
      <c r="A51" s="1">
        <v>13</v>
      </c>
      <c r="B51" s="1" t="s">
        <v>71</v>
      </c>
      <c r="C51" s="1" t="s">
        <v>72</v>
      </c>
      <c r="D51" s="1">
        <v>5</v>
      </c>
      <c r="E51" s="1" t="s">
        <v>1</v>
      </c>
      <c r="F51" s="1">
        <v>22.841479282779076</v>
      </c>
      <c r="G51" s="1">
        <v>22.880903404861495</v>
      </c>
      <c r="H51" s="1">
        <v>0.93511806944450493</v>
      </c>
      <c r="I51" s="1">
        <v>5.5754128132486161E-2</v>
      </c>
      <c r="J51" s="1" t="s">
        <v>3</v>
      </c>
      <c r="K51" s="1" t="s">
        <v>3</v>
      </c>
      <c r="L51" s="1" t="b">
        <v>1</v>
      </c>
      <c r="M51" s="1">
        <v>24038.291056034483</v>
      </c>
      <c r="N51" s="1" t="b">
        <v>1</v>
      </c>
      <c r="O51" s="1">
        <v>3</v>
      </c>
      <c r="P51" s="1">
        <v>17</v>
      </c>
      <c r="Q51" s="1" t="s">
        <v>3</v>
      </c>
      <c r="R51" s="1" t="s">
        <v>3</v>
      </c>
      <c r="S51" s="1" t="s">
        <v>3</v>
      </c>
      <c r="T51" s="1" t="s">
        <v>3</v>
      </c>
      <c r="U51" s="1">
        <v>25.303599999999999</v>
      </c>
      <c r="V51" s="1">
        <v>0.99975088174798576</v>
      </c>
      <c r="W51" s="1">
        <v>-3.3689</v>
      </c>
      <c r="X51" s="1">
        <v>98.075288437117209</v>
      </c>
      <c r="Y51" s="1">
        <v>8.4085024242582004E-2</v>
      </c>
      <c r="Z51" s="1">
        <v>1.8801983009612885E-2</v>
      </c>
      <c r="AA51" s="1" t="b">
        <v>0</v>
      </c>
    </row>
    <row r="52" spans="1:27" x14ac:dyDescent="0.35">
      <c r="A52" s="1">
        <v>13</v>
      </c>
      <c r="B52" s="1" t="s">
        <v>71</v>
      </c>
      <c r="C52" s="1" t="s">
        <v>72</v>
      </c>
      <c r="D52" s="1" t="s">
        <v>3</v>
      </c>
      <c r="E52" s="1" t="s">
        <v>2</v>
      </c>
      <c r="F52" s="1">
        <v>26.340537244150148</v>
      </c>
      <c r="G52" s="1" t="s">
        <v>3</v>
      </c>
      <c r="H52" s="1">
        <v>0.6045997531986933</v>
      </c>
      <c r="I52" s="1" t="s">
        <v>3</v>
      </c>
      <c r="J52" s="1" t="s">
        <v>3</v>
      </c>
      <c r="K52" s="1" t="s">
        <v>3</v>
      </c>
      <c r="L52" s="1" t="b">
        <v>1</v>
      </c>
      <c r="M52" s="1">
        <v>23685.677115266262</v>
      </c>
      <c r="N52" s="1" t="b">
        <v>1</v>
      </c>
      <c r="O52" s="1">
        <v>3</v>
      </c>
      <c r="P52" s="1">
        <v>20</v>
      </c>
      <c r="Q52" s="1" t="s">
        <v>3</v>
      </c>
      <c r="R52" s="1" t="s">
        <v>3</v>
      </c>
      <c r="S52" s="1" t="s">
        <v>3</v>
      </c>
      <c r="T52" s="1" t="s">
        <v>3</v>
      </c>
      <c r="U52" s="1" t="s">
        <v>3</v>
      </c>
      <c r="V52" s="1" t="s">
        <v>3</v>
      </c>
      <c r="W52" s="1" t="s">
        <v>3</v>
      </c>
      <c r="X52" s="1" t="s">
        <v>3</v>
      </c>
      <c r="Y52" s="1" t="s">
        <v>3</v>
      </c>
      <c r="Z52" s="1" t="s">
        <v>3</v>
      </c>
      <c r="AA52" s="1" t="b">
        <v>0</v>
      </c>
    </row>
    <row r="53" spans="1:27" x14ac:dyDescent="0.35">
      <c r="A53" s="1">
        <v>13</v>
      </c>
      <c r="B53" s="1" t="s">
        <v>71</v>
      </c>
      <c r="C53" s="1" t="s">
        <v>72</v>
      </c>
      <c r="D53" s="1">
        <v>5</v>
      </c>
      <c r="E53" s="1" t="s">
        <v>4</v>
      </c>
      <c r="F53" s="1">
        <v>21.196739530927729</v>
      </c>
      <c r="G53" s="1">
        <v>21.14843097145156</v>
      </c>
      <c r="H53" s="1">
        <v>0.96918196666729306</v>
      </c>
      <c r="I53" s="1">
        <v>6.831861999064355E-2</v>
      </c>
      <c r="J53" s="1" t="s">
        <v>3</v>
      </c>
      <c r="K53" s="1" t="s">
        <v>3</v>
      </c>
      <c r="L53" s="1" t="b">
        <v>1</v>
      </c>
      <c r="M53" s="1">
        <v>17951.157908460118</v>
      </c>
      <c r="N53" s="1" t="b">
        <v>1</v>
      </c>
      <c r="O53" s="1">
        <v>3</v>
      </c>
      <c r="P53" s="1">
        <v>15</v>
      </c>
      <c r="Q53" s="1" t="s">
        <v>3</v>
      </c>
      <c r="R53" s="1" t="s">
        <v>3</v>
      </c>
      <c r="S53" s="1" t="s">
        <v>3</v>
      </c>
      <c r="T53" s="1" t="s">
        <v>3</v>
      </c>
      <c r="U53" s="1">
        <v>23.805399999999999</v>
      </c>
      <c r="V53" s="1">
        <v>0.9982613146792817</v>
      </c>
      <c r="W53" s="1">
        <v>-3.5150999999999999</v>
      </c>
      <c r="X53" s="1">
        <v>92.524749769715072</v>
      </c>
      <c r="Y53" s="1">
        <v>0.23195119374356971</v>
      </c>
      <c r="Z53" s="1">
        <v>5.1865863667284601E-2</v>
      </c>
      <c r="AA53" s="1" t="b">
        <v>0</v>
      </c>
    </row>
    <row r="54" spans="1:27" x14ac:dyDescent="0.35">
      <c r="A54" s="1">
        <v>14</v>
      </c>
      <c r="B54" s="1" t="s">
        <v>73</v>
      </c>
      <c r="C54" s="1" t="s">
        <v>72</v>
      </c>
      <c r="D54" s="1">
        <v>5</v>
      </c>
      <c r="E54" s="1" t="s">
        <v>0</v>
      </c>
      <c r="F54" s="1">
        <v>23.834054889801116</v>
      </c>
      <c r="G54" s="1">
        <v>23.842855280071525</v>
      </c>
      <c r="H54" s="1">
        <v>0.93877381578766605</v>
      </c>
      <c r="I54" s="1">
        <v>1.2445631272538948E-2</v>
      </c>
      <c r="J54" s="1" t="s">
        <v>3</v>
      </c>
      <c r="K54" s="1" t="s">
        <v>3</v>
      </c>
      <c r="L54" s="1" t="b">
        <v>1</v>
      </c>
      <c r="M54" s="1">
        <v>25644.979003721324</v>
      </c>
      <c r="N54" s="1" t="b">
        <v>1</v>
      </c>
      <c r="O54" s="1">
        <v>3</v>
      </c>
      <c r="P54" s="1">
        <v>16</v>
      </c>
      <c r="Q54" s="1" t="s">
        <v>3</v>
      </c>
      <c r="R54" s="1" t="s">
        <v>3</v>
      </c>
      <c r="S54" s="1" t="s">
        <v>3</v>
      </c>
      <c r="T54" s="1" t="s">
        <v>3</v>
      </c>
      <c r="U54" s="1">
        <v>26.325900000000001</v>
      </c>
      <c r="V54" s="1">
        <v>0.99944207679399943</v>
      </c>
      <c r="W54" s="1">
        <v>-3.4119999999999999</v>
      </c>
      <c r="X54" s="1">
        <v>96.37548555142574</v>
      </c>
      <c r="Y54" s="1">
        <v>0.1274622099499205</v>
      </c>
      <c r="Z54" s="1">
        <v>2.8501416601037253E-2</v>
      </c>
      <c r="AA54" s="1" t="b">
        <v>0</v>
      </c>
    </row>
    <row r="55" spans="1:27" x14ac:dyDescent="0.35">
      <c r="A55" s="1">
        <v>14</v>
      </c>
      <c r="B55" s="1" t="s">
        <v>73</v>
      </c>
      <c r="C55" s="1" t="s">
        <v>72</v>
      </c>
      <c r="D55" s="1">
        <v>5</v>
      </c>
      <c r="E55" s="1" t="s">
        <v>1</v>
      </c>
      <c r="F55" s="1">
        <v>22.920327526943915</v>
      </c>
      <c r="G55" s="1">
        <v>22.880903404861495</v>
      </c>
      <c r="H55" s="1">
        <v>0.95045774739164424</v>
      </c>
      <c r="I55" s="1">
        <v>5.5754128132486161E-2</v>
      </c>
      <c r="J55" s="1" t="s">
        <v>3</v>
      </c>
      <c r="K55" s="1" t="s">
        <v>3</v>
      </c>
      <c r="L55" s="1" t="b">
        <v>1</v>
      </c>
      <c r="M55" s="1">
        <v>24038.291056034483</v>
      </c>
      <c r="N55" s="1" t="b">
        <v>1</v>
      </c>
      <c r="O55" s="1">
        <v>3</v>
      </c>
      <c r="P55" s="1">
        <v>15</v>
      </c>
      <c r="Q55" s="1" t="s">
        <v>3</v>
      </c>
      <c r="R55" s="1" t="s">
        <v>3</v>
      </c>
      <c r="S55" s="1" t="s">
        <v>3</v>
      </c>
      <c r="T55" s="1" t="s">
        <v>3</v>
      </c>
      <c r="U55" s="1">
        <v>25.303599999999999</v>
      </c>
      <c r="V55" s="1">
        <v>0.99975088174798576</v>
      </c>
      <c r="W55" s="1">
        <v>-3.3689</v>
      </c>
      <c r="X55" s="1">
        <v>98.075288437117209</v>
      </c>
      <c r="Y55" s="1">
        <v>8.4085024242582004E-2</v>
      </c>
      <c r="Z55" s="1">
        <v>1.8801983009612885E-2</v>
      </c>
      <c r="AA55" s="1" t="b">
        <v>0</v>
      </c>
    </row>
    <row r="56" spans="1:27" x14ac:dyDescent="0.35">
      <c r="A56" s="1">
        <v>14</v>
      </c>
      <c r="B56" s="1" t="s">
        <v>73</v>
      </c>
      <c r="C56" s="1" t="s">
        <v>72</v>
      </c>
      <c r="D56" s="1" t="s">
        <v>3</v>
      </c>
      <c r="E56" s="1" t="s">
        <v>2</v>
      </c>
      <c r="F56" s="1">
        <v>26.79133379118818</v>
      </c>
      <c r="G56" s="1" t="s">
        <v>3</v>
      </c>
      <c r="H56" s="1">
        <v>0.6109125732815659</v>
      </c>
      <c r="I56" s="1" t="s">
        <v>3</v>
      </c>
      <c r="J56" s="1" t="s">
        <v>3</v>
      </c>
      <c r="K56" s="1" t="s">
        <v>3</v>
      </c>
      <c r="L56" s="1" t="b">
        <v>1</v>
      </c>
      <c r="M56" s="1">
        <v>23685.677115266262</v>
      </c>
      <c r="N56" s="1" t="b">
        <v>1</v>
      </c>
      <c r="O56" s="1">
        <v>3</v>
      </c>
      <c r="P56" s="1">
        <v>20</v>
      </c>
      <c r="Q56" s="1" t="s">
        <v>3</v>
      </c>
      <c r="R56" s="1" t="s">
        <v>3</v>
      </c>
      <c r="S56" s="1" t="s">
        <v>3</v>
      </c>
      <c r="T56" s="1" t="s">
        <v>3</v>
      </c>
      <c r="U56" s="1" t="s">
        <v>3</v>
      </c>
      <c r="V56" s="1" t="s">
        <v>3</v>
      </c>
      <c r="W56" s="1" t="s">
        <v>3</v>
      </c>
      <c r="X56" s="1" t="s">
        <v>3</v>
      </c>
      <c r="Y56" s="1" t="s">
        <v>3</v>
      </c>
      <c r="Z56" s="1" t="s">
        <v>3</v>
      </c>
      <c r="AA56" s="1" t="b">
        <v>0</v>
      </c>
    </row>
    <row r="57" spans="1:27" x14ac:dyDescent="0.35">
      <c r="A57" s="1">
        <v>14</v>
      </c>
      <c r="B57" s="1" t="s">
        <v>73</v>
      </c>
      <c r="C57" s="1" t="s">
        <v>72</v>
      </c>
      <c r="D57" s="1">
        <v>5</v>
      </c>
      <c r="E57" s="1" t="s">
        <v>4</v>
      </c>
      <c r="F57" s="1">
        <v>21.100122411975391</v>
      </c>
      <c r="G57" s="1">
        <v>21.14843097145156</v>
      </c>
      <c r="H57" s="1">
        <v>0.97480804567019141</v>
      </c>
      <c r="I57" s="1">
        <v>6.831861999064355E-2</v>
      </c>
      <c r="J57" s="1" t="s">
        <v>3</v>
      </c>
      <c r="K57" s="1" t="s">
        <v>3</v>
      </c>
      <c r="L57" s="1" t="b">
        <v>1</v>
      </c>
      <c r="M57" s="1">
        <v>17951.157908460118</v>
      </c>
      <c r="N57" s="1" t="b">
        <v>1</v>
      </c>
      <c r="O57" s="1">
        <v>3</v>
      </c>
      <c r="P57" s="1">
        <v>14</v>
      </c>
      <c r="Q57" s="1" t="s">
        <v>3</v>
      </c>
      <c r="R57" s="1" t="s">
        <v>3</v>
      </c>
      <c r="S57" s="1" t="s">
        <v>3</v>
      </c>
      <c r="T57" s="1" t="s">
        <v>3</v>
      </c>
      <c r="U57" s="1">
        <v>23.805399999999999</v>
      </c>
      <c r="V57" s="1">
        <v>0.9982613146792817</v>
      </c>
      <c r="W57" s="1">
        <v>-3.5150999999999999</v>
      </c>
      <c r="X57" s="1">
        <v>92.524749769715072</v>
      </c>
      <c r="Y57" s="1">
        <v>0.23195119374356971</v>
      </c>
      <c r="Z57" s="1">
        <v>5.1865863667284601E-2</v>
      </c>
      <c r="AA57" s="1" t="b">
        <v>0</v>
      </c>
    </row>
    <row r="58" spans="1:27" x14ac:dyDescent="0.35">
      <c r="A58" s="1">
        <v>25</v>
      </c>
      <c r="B58" s="1" t="s">
        <v>74</v>
      </c>
      <c r="C58" s="1" t="s">
        <v>75</v>
      </c>
      <c r="D58" s="1">
        <v>0.5</v>
      </c>
      <c r="E58" s="1" t="s">
        <v>0</v>
      </c>
      <c r="F58" s="1">
        <v>27.175513548158229</v>
      </c>
      <c r="G58" s="1">
        <v>27.257837134053354</v>
      </c>
      <c r="H58" s="1">
        <v>0.94847508284832671</v>
      </c>
      <c r="I58" s="1">
        <v>0.11642313167591535</v>
      </c>
      <c r="J58" s="1" t="s">
        <v>3</v>
      </c>
      <c r="K58" s="1" t="s">
        <v>3</v>
      </c>
      <c r="L58" s="1" t="b">
        <v>1</v>
      </c>
      <c r="M58" s="1">
        <v>25644.979003721324</v>
      </c>
      <c r="N58" s="1" t="b">
        <v>1</v>
      </c>
      <c r="O58" s="1">
        <v>3</v>
      </c>
      <c r="P58" s="1">
        <v>21</v>
      </c>
      <c r="Q58" s="1" t="s">
        <v>3</v>
      </c>
      <c r="R58" s="1" t="s">
        <v>3</v>
      </c>
      <c r="S58" s="1" t="s">
        <v>3</v>
      </c>
      <c r="T58" s="1" t="s">
        <v>3</v>
      </c>
      <c r="U58" s="1">
        <v>26.325900000000001</v>
      </c>
      <c r="V58" s="1">
        <v>0.99944207679399943</v>
      </c>
      <c r="W58" s="1">
        <v>-3.4119999999999999</v>
      </c>
      <c r="X58" s="1">
        <v>96.37548555142574</v>
      </c>
      <c r="Y58" s="1">
        <v>0.1274622099499205</v>
      </c>
      <c r="Z58" s="1">
        <v>2.8501416601037253E-2</v>
      </c>
      <c r="AA58" s="1" t="b">
        <v>0</v>
      </c>
    </row>
    <row r="59" spans="1:27" x14ac:dyDescent="0.35">
      <c r="A59" s="1">
        <v>25</v>
      </c>
      <c r="B59" s="1" t="s">
        <v>74</v>
      </c>
      <c r="C59" s="1" t="s">
        <v>75</v>
      </c>
      <c r="D59" s="1">
        <v>0.5</v>
      </c>
      <c r="E59" s="1" t="s">
        <v>1</v>
      </c>
      <c r="F59" s="1">
        <v>26.178256474250226</v>
      </c>
      <c r="G59" s="1">
        <v>26.22367356968558</v>
      </c>
      <c r="H59" s="1">
        <v>0.96341358481688577</v>
      </c>
      <c r="I59" s="1">
        <v>6.4229472329429951E-2</v>
      </c>
      <c r="J59" s="1" t="s">
        <v>3</v>
      </c>
      <c r="K59" s="1" t="s">
        <v>3</v>
      </c>
      <c r="L59" s="1" t="b">
        <v>1</v>
      </c>
      <c r="M59" s="1">
        <v>24038.291056034483</v>
      </c>
      <c r="N59" s="1" t="b">
        <v>1</v>
      </c>
      <c r="O59" s="1">
        <v>3</v>
      </c>
      <c r="P59" s="1">
        <v>21</v>
      </c>
      <c r="Q59" s="1" t="s">
        <v>3</v>
      </c>
      <c r="R59" s="1" t="s">
        <v>3</v>
      </c>
      <c r="S59" s="1" t="s">
        <v>3</v>
      </c>
      <c r="T59" s="1" t="s">
        <v>3</v>
      </c>
      <c r="U59" s="1">
        <v>25.303599999999999</v>
      </c>
      <c r="V59" s="1">
        <v>0.99975088174798576</v>
      </c>
      <c r="W59" s="1">
        <v>-3.3689</v>
      </c>
      <c r="X59" s="1">
        <v>98.075288437117209</v>
      </c>
      <c r="Y59" s="1">
        <v>8.4085024242582004E-2</v>
      </c>
      <c r="Z59" s="1">
        <v>1.8801983009612885E-2</v>
      </c>
      <c r="AA59" s="1" t="b">
        <v>0</v>
      </c>
    </row>
    <row r="60" spans="1:27" x14ac:dyDescent="0.35">
      <c r="A60" s="1">
        <v>25</v>
      </c>
      <c r="B60" s="1" t="s">
        <v>74</v>
      </c>
      <c r="C60" s="1" t="s">
        <v>75</v>
      </c>
      <c r="D60" s="1" t="s">
        <v>3</v>
      </c>
      <c r="E60" s="1" t="s">
        <v>2</v>
      </c>
      <c r="F60" s="1">
        <v>27.56571719447523</v>
      </c>
      <c r="G60" s="1" t="s">
        <v>3</v>
      </c>
      <c r="H60" s="1">
        <v>0.92985591857516592</v>
      </c>
      <c r="I60" s="1" t="s">
        <v>3</v>
      </c>
      <c r="J60" s="1" t="s">
        <v>3</v>
      </c>
      <c r="K60" s="1" t="s">
        <v>3</v>
      </c>
      <c r="L60" s="1" t="b">
        <v>1</v>
      </c>
      <c r="M60" s="1">
        <v>23685.677115266262</v>
      </c>
      <c r="N60" s="1" t="b">
        <v>1</v>
      </c>
      <c r="O60" s="1">
        <v>3</v>
      </c>
      <c r="P60" s="1">
        <v>21</v>
      </c>
      <c r="Q60" s="1" t="s">
        <v>3</v>
      </c>
      <c r="R60" s="1" t="s">
        <v>3</v>
      </c>
      <c r="S60" s="1" t="s">
        <v>3</v>
      </c>
      <c r="T60" s="1" t="s">
        <v>3</v>
      </c>
      <c r="U60" s="1" t="s">
        <v>3</v>
      </c>
      <c r="V60" s="1" t="s">
        <v>3</v>
      </c>
      <c r="W60" s="1" t="s">
        <v>3</v>
      </c>
      <c r="X60" s="1" t="s">
        <v>3</v>
      </c>
      <c r="Y60" s="1" t="s">
        <v>3</v>
      </c>
      <c r="Z60" s="1" t="s">
        <v>3</v>
      </c>
      <c r="AA60" s="1" t="b">
        <v>0</v>
      </c>
    </row>
    <row r="61" spans="1:27" x14ac:dyDescent="0.35">
      <c r="A61" s="1">
        <v>25</v>
      </c>
      <c r="B61" s="1" t="s">
        <v>74</v>
      </c>
      <c r="C61" s="1" t="s">
        <v>75</v>
      </c>
      <c r="D61" s="1">
        <v>0.5</v>
      </c>
      <c r="E61" s="1" t="s">
        <v>4</v>
      </c>
      <c r="F61" s="1">
        <v>24.720130781120154</v>
      </c>
      <c r="G61" s="1">
        <v>24.718180688713641</v>
      </c>
      <c r="H61" s="1">
        <v>0.97047646181367031</v>
      </c>
      <c r="I61" s="1">
        <v>2.7578470972003735E-3</v>
      </c>
      <c r="J61" s="1" t="s">
        <v>3</v>
      </c>
      <c r="K61" s="1" t="s">
        <v>3</v>
      </c>
      <c r="L61" s="1" t="b">
        <v>1</v>
      </c>
      <c r="M61" s="1">
        <v>17951.157908460118</v>
      </c>
      <c r="N61" s="1" t="b">
        <v>1</v>
      </c>
      <c r="O61" s="1">
        <v>3</v>
      </c>
      <c r="P61" s="1">
        <v>18</v>
      </c>
      <c r="Q61" s="1" t="s">
        <v>3</v>
      </c>
      <c r="R61" s="1" t="s">
        <v>3</v>
      </c>
      <c r="S61" s="1" t="s">
        <v>3</v>
      </c>
      <c r="T61" s="1" t="s">
        <v>3</v>
      </c>
      <c r="U61" s="1">
        <v>23.805399999999999</v>
      </c>
      <c r="V61" s="1">
        <v>0.9982613146792817</v>
      </c>
      <c r="W61" s="1">
        <v>-3.5150999999999999</v>
      </c>
      <c r="X61" s="1">
        <v>92.524749769715072</v>
      </c>
      <c r="Y61" s="1">
        <v>0.23195119374356971</v>
      </c>
      <c r="Z61" s="1">
        <v>5.1865863667284601E-2</v>
      </c>
      <c r="AA61" s="1" t="b">
        <v>0</v>
      </c>
    </row>
    <row r="62" spans="1:27" x14ac:dyDescent="0.35">
      <c r="A62" s="1">
        <v>26</v>
      </c>
      <c r="B62" s="1" t="s">
        <v>76</v>
      </c>
      <c r="C62" s="1" t="s">
        <v>75</v>
      </c>
      <c r="D62" s="1">
        <v>0.5</v>
      </c>
      <c r="E62" s="1" t="s">
        <v>0</v>
      </c>
      <c r="F62" s="1">
        <v>27.340160719948479</v>
      </c>
      <c r="G62" s="1">
        <v>27.257837134053354</v>
      </c>
      <c r="H62" s="1">
        <v>0.95325328021335964</v>
      </c>
      <c r="I62" s="1">
        <v>0.11642313167591535</v>
      </c>
      <c r="J62" s="1" t="s">
        <v>3</v>
      </c>
      <c r="K62" s="1" t="s">
        <v>3</v>
      </c>
      <c r="L62" s="1" t="b">
        <v>1</v>
      </c>
      <c r="M62" s="1">
        <v>25644.979003721324</v>
      </c>
      <c r="N62" s="1" t="b">
        <v>1</v>
      </c>
      <c r="O62" s="1">
        <v>3</v>
      </c>
      <c r="P62" s="1">
        <v>21</v>
      </c>
      <c r="Q62" s="1" t="s">
        <v>3</v>
      </c>
      <c r="R62" s="1" t="s">
        <v>3</v>
      </c>
      <c r="S62" s="1" t="s">
        <v>3</v>
      </c>
      <c r="T62" s="1" t="s">
        <v>3</v>
      </c>
      <c r="U62" s="1">
        <v>26.325900000000001</v>
      </c>
      <c r="V62" s="1">
        <v>0.99944207679399943</v>
      </c>
      <c r="W62" s="1">
        <v>-3.4119999999999999</v>
      </c>
      <c r="X62" s="1">
        <v>96.37548555142574</v>
      </c>
      <c r="Y62" s="1">
        <v>0.1274622099499205</v>
      </c>
      <c r="Z62" s="1">
        <v>2.8501416601037253E-2</v>
      </c>
      <c r="AA62" s="1" t="b">
        <v>0</v>
      </c>
    </row>
    <row r="63" spans="1:27" x14ac:dyDescent="0.35">
      <c r="A63" s="1">
        <v>26</v>
      </c>
      <c r="B63" s="1" t="s">
        <v>76</v>
      </c>
      <c r="C63" s="1" t="s">
        <v>75</v>
      </c>
      <c r="D63" s="1">
        <v>0.5</v>
      </c>
      <c r="E63" s="1" t="s">
        <v>1</v>
      </c>
      <c r="F63" s="1">
        <v>26.269090665120935</v>
      </c>
      <c r="G63" s="1">
        <v>26.22367356968558</v>
      </c>
      <c r="H63" s="1">
        <v>0.95547175377009363</v>
      </c>
      <c r="I63" s="1">
        <v>6.4229472329429951E-2</v>
      </c>
      <c r="J63" s="1" t="s">
        <v>3</v>
      </c>
      <c r="K63" s="1" t="s">
        <v>3</v>
      </c>
      <c r="L63" s="1" t="b">
        <v>1</v>
      </c>
      <c r="M63" s="1">
        <v>24038.291056034483</v>
      </c>
      <c r="N63" s="1" t="b">
        <v>1</v>
      </c>
      <c r="O63" s="1">
        <v>3</v>
      </c>
      <c r="P63" s="1">
        <v>21</v>
      </c>
      <c r="Q63" s="1" t="s">
        <v>3</v>
      </c>
      <c r="R63" s="1" t="s">
        <v>3</v>
      </c>
      <c r="S63" s="1" t="s">
        <v>3</v>
      </c>
      <c r="T63" s="1" t="s">
        <v>3</v>
      </c>
      <c r="U63" s="1">
        <v>25.303599999999999</v>
      </c>
      <c r="V63" s="1">
        <v>0.99975088174798576</v>
      </c>
      <c r="W63" s="1">
        <v>-3.3689</v>
      </c>
      <c r="X63" s="1">
        <v>98.075288437117209</v>
      </c>
      <c r="Y63" s="1">
        <v>8.4085024242582004E-2</v>
      </c>
      <c r="Z63" s="1">
        <v>1.8801983009612885E-2</v>
      </c>
      <c r="AA63" s="1" t="b">
        <v>0</v>
      </c>
    </row>
    <row r="64" spans="1:27" x14ac:dyDescent="0.35">
      <c r="A64" s="1">
        <v>26</v>
      </c>
      <c r="B64" s="1" t="s">
        <v>76</v>
      </c>
      <c r="C64" s="1" t="s">
        <v>75</v>
      </c>
      <c r="D64" s="1" t="s">
        <v>3</v>
      </c>
      <c r="E64" s="1" t="s">
        <v>2</v>
      </c>
      <c r="F64" s="1">
        <v>27.712462168473536</v>
      </c>
      <c r="G64" s="1" t="s">
        <v>3</v>
      </c>
      <c r="H64" s="1">
        <v>0.93793595554882059</v>
      </c>
      <c r="I64" s="1" t="s">
        <v>3</v>
      </c>
      <c r="J64" s="1" t="s">
        <v>3</v>
      </c>
      <c r="K64" s="1" t="s">
        <v>3</v>
      </c>
      <c r="L64" s="1" t="b">
        <v>1</v>
      </c>
      <c r="M64" s="1">
        <v>23685.677115266262</v>
      </c>
      <c r="N64" s="1" t="b">
        <v>1</v>
      </c>
      <c r="O64" s="1">
        <v>3</v>
      </c>
      <c r="P64" s="1">
        <v>21</v>
      </c>
      <c r="Q64" s="1" t="s">
        <v>3</v>
      </c>
      <c r="R64" s="1" t="s">
        <v>3</v>
      </c>
      <c r="S64" s="1" t="s">
        <v>3</v>
      </c>
      <c r="T64" s="1" t="s">
        <v>3</v>
      </c>
      <c r="U64" s="1" t="s">
        <v>3</v>
      </c>
      <c r="V64" s="1" t="s">
        <v>3</v>
      </c>
      <c r="W64" s="1" t="s">
        <v>3</v>
      </c>
      <c r="X64" s="1" t="s">
        <v>3</v>
      </c>
      <c r="Y64" s="1" t="s">
        <v>3</v>
      </c>
      <c r="Z64" s="1" t="s">
        <v>3</v>
      </c>
      <c r="AA64" s="1" t="b">
        <v>0</v>
      </c>
    </row>
    <row r="65" spans="1:27" x14ac:dyDescent="0.35">
      <c r="A65" s="1">
        <v>26</v>
      </c>
      <c r="B65" s="1" t="s">
        <v>76</v>
      </c>
      <c r="C65" s="1" t="s">
        <v>75</v>
      </c>
      <c r="D65" s="1">
        <v>0.5</v>
      </c>
      <c r="E65" s="1" t="s">
        <v>4</v>
      </c>
      <c r="F65" s="1">
        <v>24.716230596307128</v>
      </c>
      <c r="G65" s="1">
        <v>24.718180688713641</v>
      </c>
      <c r="H65" s="1">
        <v>0.97002015503602401</v>
      </c>
      <c r="I65" s="1">
        <v>2.7578470972003735E-3</v>
      </c>
      <c r="J65" s="1" t="s">
        <v>3</v>
      </c>
      <c r="K65" s="1" t="s">
        <v>3</v>
      </c>
      <c r="L65" s="1" t="b">
        <v>1</v>
      </c>
      <c r="M65" s="1">
        <v>17951.157908460118</v>
      </c>
      <c r="N65" s="1" t="b">
        <v>1</v>
      </c>
      <c r="O65" s="1">
        <v>3</v>
      </c>
      <c r="P65" s="1">
        <v>17</v>
      </c>
      <c r="Q65" s="1" t="s">
        <v>3</v>
      </c>
      <c r="R65" s="1" t="s">
        <v>3</v>
      </c>
      <c r="S65" s="1" t="s">
        <v>3</v>
      </c>
      <c r="T65" s="1" t="s">
        <v>3</v>
      </c>
      <c r="U65" s="1">
        <v>23.805399999999999</v>
      </c>
      <c r="V65" s="1">
        <v>0.9982613146792817</v>
      </c>
      <c r="W65" s="1">
        <v>-3.5150999999999999</v>
      </c>
      <c r="X65" s="1">
        <v>92.524749769715072</v>
      </c>
      <c r="Y65" s="1">
        <v>0.23195119374356971</v>
      </c>
      <c r="Z65" s="1">
        <v>5.1865863667284601E-2</v>
      </c>
      <c r="AA65" s="1" t="b">
        <v>0</v>
      </c>
    </row>
    <row r="66" spans="1:27" x14ac:dyDescent="0.35">
      <c r="A66" s="1">
        <v>37</v>
      </c>
      <c r="B66" s="1" t="s">
        <v>77</v>
      </c>
      <c r="C66" s="1" t="s">
        <v>78</v>
      </c>
      <c r="D66" s="1">
        <v>0.05</v>
      </c>
      <c r="E66" s="1" t="s">
        <v>0</v>
      </c>
      <c r="F66" s="1">
        <v>30.903180719382632</v>
      </c>
      <c r="G66" s="1">
        <v>30.857932009869316</v>
      </c>
      <c r="H66" s="1">
        <v>0.89613325837635838</v>
      </c>
      <c r="I66" s="1">
        <v>6.3991338673380208E-2</v>
      </c>
      <c r="J66" s="1" t="s">
        <v>3</v>
      </c>
      <c r="K66" s="1" t="s">
        <v>3</v>
      </c>
      <c r="L66" s="1" t="b">
        <v>1</v>
      </c>
      <c r="M66" s="1">
        <v>25644.979003721324</v>
      </c>
      <c r="N66" s="1" t="b">
        <v>1</v>
      </c>
      <c r="O66" s="1">
        <v>3</v>
      </c>
      <c r="P66" s="1">
        <v>24</v>
      </c>
      <c r="Q66" s="1" t="s">
        <v>3</v>
      </c>
      <c r="R66" s="1" t="s">
        <v>3</v>
      </c>
      <c r="S66" s="1" t="s">
        <v>3</v>
      </c>
      <c r="T66" s="1" t="s">
        <v>3</v>
      </c>
      <c r="U66" s="1">
        <v>26.325900000000001</v>
      </c>
      <c r="V66" s="1">
        <v>0.99944207679399943</v>
      </c>
      <c r="W66" s="1">
        <v>-3.4119999999999999</v>
      </c>
      <c r="X66" s="1">
        <v>96.37548555142574</v>
      </c>
      <c r="Y66" s="1">
        <v>0.1274622099499205</v>
      </c>
      <c r="Z66" s="1">
        <v>2.8501416601037253E-2</v>
      </c>
      <c r="AA66" s="1" t="b">
        <v>0</v>
      </c>
    </row>
    <row r="67" spans="1:27" x14ac:dyDescent="0.35">
      <c r="A67" s="1">
        <v>37</v>
      </c>
      <c r="B67" s="1" t="s">
        <v>77</v>
      </c>
      <c r="C67" s="1" t="s">
        <v>78</v>
      </c>
      <c r="D67" s="1">
        <v>0.05</v>
      </c>
      <c r="E67" s="1" t="s">
        <v>1</v>
      </c>
      <c r="F67" s="1">
        <v>29.739630081100934</v>
      </c>
      <c r="G67" s="1">
        <v>29.72439503034424</v>
      </c>
      <c r="H67" s="1">
        <v>0.93316637663174795</v>
      </c>
      <c r="I67" s="1">
        <v>2.154561540504861E-2</v>
      </c>
      <c r="J67" s="1" t="s">
        <v>3</v>
      </c>
      <c r="K67" s="1" t="s">
        <v>3</v>
      </c>
      <c r="L67" s="1" t="b">
        <v>1</v>
      </c>
      <c r="M67" s="1">
        <v>24038.291056034483</v>
      </c>
      <c r="N67" s="1" t="b">
        <v>1</v>
      </c>
      <c r="O67" s="1">
        <v>3</v>
      </c>
      <c r="P67" s="1">
        <v>22</v>
      </c>
      <c r="Q67" s="1" t="s">
        <v>3</v>
      </c>
      <c r="R67" s="1" t="s">
        <v>3</v>
      </c>
      <c r="S67" s="1" t="s">
        <v>3</v>
      </c>
      <c r="T67" s="1" t="s">
        <v>3</v>
      </c>
      <c r="U67" s="1">
        <v>25.303599999999999</v>
      </c>
      <c r="V67" s="1">
        <v>0.99975088174798576</v>
      </c>
      <c r="W67" s="1">
        <v>-3.3689</v>
      </c>
      <c r="X67" s="1">
        <v>98.075288437117209</v>
      </c>
      <c r="Y67" s="1">
        <v>8.4085024242582004E-2</v>
      </c>
      <c r="Z67" s="1">
        <v>1.8801983009612885E-2</v>
      </c>
      <c r="AA67" s="1" t="b">
        <v>0</v>
      </c>
    </row>
    <row r="68" spans="1:27" x14ac:dyDescent="0.35">
      <c r="A68" s="1">
        <v>37</v>
      </c>
      <c r="B68" s="1" t="s">
        <v>77</v>
      </c>
      <c r="C68" s="1" t="s">
        <v>78</v>
      </c>
      <c r="D68" s="1" t="s">
        <v>3</v>
      </c>
      <c r="E68" s="1" t="s">
        <v>2</v>
      </c>
      <c r="F68" s="1">
        <v>28.124733826436731</v>
      </c>
      <c r="G68" s="1" t="s">
        <v>3</v>
      </c>
      <c r="H68" s="1">
        <v>0.91382881331541732</v>
      </c>
      <c r="I68" s="1" t="s">
        <v>3</v>
      </c>
      <c r="J68" s="1" t="s">
        <v>3</v>
      </c>
      <c r="K68" s="1" t="s">
        <v>3</v>
      </c>
      <c r="L68" s="1" t="b">
        <v>1</v>
      </c>
      <c r="M68" s="1">
        <v>23685.677115266262</v>
      </c>
      <c r="N68" s="1" t="b">
        <v>1</v>
      </c>
      <c r="O68" s="1">
        <v>3</v>
      </c>
      <c r="P68" s="1">
        <v>20</v>
      </c>
      <c r="Q68" s="1" t="s">
        <v>3</v>
      </c>
      <c r="R68" s="1" t="s">
        <v>3</v>
      </c>
      <c r="S68" s="1" t="s">
        <v>3</v>
      </c>
      <c r="T68" s="1" t="s">
        <v>3</v>
      </c>
      <c r="U68" s="1" t="s">
        <v>3</v>
      </c>
      <c r="V68" s="1" t="s">
        <v>3</v>
      </c>
      <c r="W68" s="1" t="s">
        <v>3</v>
      </c>
      <c r="X68" s="1" t="s">
        <v>3</v>
      </c>
      <c r="Y68" s="1" t="s">
        <v>3</v>
      </c>
      <c r="Z68" s="1" t="s">
        <v>3</v>
      </c>
      <c r="AA68" s="1" t="b">
        <v>0</v>
      </c>
    </row>
    <row r="69" spans="1:27" x14ac:dyDescent="0.35">
      <c r="A69" s="1">
        <v>37</v>
      </c>
      <c r="B69" s="1" t="s">
        <v>77</v>
      </c>
      <c r="C69" s="1" t="s">
        <v>78</v>
      </c>
      <c r="D69" s="1">
        <v>0.05</v>
      </c>
      <c r="E69" s="1" t="s">
        <v>4</v>
      </c>
      <c r="F69" s="1">
        <v>28.462781505560073</v>
      </c>
      <c r="G69" s="1">
        <v>28.531923336355675</v>
      </c>
      <c r="H69" s="1">
        <v>0.95000165638017253</v>
      </c>
      <c r="I69" s="1">
        <v>9.7781314838461267E-2</v>
      </c>
      <c r="J69" s="1" t="s">
        <v>3</v>
      </c>
      <c r="K69" s="1" t="s">
        <v>3</v>
      </c>
      <c r="L69" s="1" t="b">
        <v>1</v>
      </c>
      <c r="M69" s="1">
        <v>17951.157908460118</v>
      </c>
      <c r="N69" s="1" t="b">
        <v>1</v>
      </c>
      <c r="O69" s="1">
        <v>3</v>
      </c>
      <c r="P69" s="1">
        <v>21</v>
      </c>
      <c r="Q69" s="1" t="s">
        <v>3</v>
      </c>
      <c r="R69" s="1" t="s">
        <v>3</v>
      </c>
      <c r="S69" s="1" t="s">
        <v>3</v>
      </c>
      <c r="T69" s="1" t="s">
        <v>3</v>
      </c>
      <c r="U69" s="1">
        <v>23.805399999999999</v>
      </c>
      <c r="V69" s="1">
        <v>0.9982613146792817</v>
      </c>
      <c r="W69" s="1">
        <v>-3.5150999999999999</v>
      </c>
      <c r="X69" s="1">
        <v>92.524749769715072</v>
      </c>
      <c r="Y69" s="1">
        <v>0.23195119374356971</v>
      </c>
      <c r="Z69" s="1">
        <v>5.1865863667284601E-2</v>
      </c>
      <c r="AA69" s="1" t="b">
        <v>0</v>
      </c>
    </row>
    <row r="70" spans="1:27" x14ac:dyDescent="0.35">
      <c r="A70" s="1">
        <v>38</v>
      </c>
      <c r="B70" s="1" t="s">
        <v>79</v>
      </c>
      <c r="C70" s="1" t="s">
        <v>78</v>
      </c>
      <c r="D70" s="1">
        <v>0.05</v>
      </c>
      <c r="E70" s="1" t="s">
        <v>0</v>
      </c>
      <c r="F70" s="1">
        <v>30.812683300355999</v>
      </c>
      <c r="G70" s="1">
        <v>30.857932009869316</v>
      </c>
      <c r="H70" s="1">
        <v>0.97496749650124814</v>
      </c>
      <c r="I70" s="1">
        <v>6.3991338673380208E-2</v>
      </c>
      <c r="J70" s="1" t="s">
        <v>3</v>
      </c>
      <c r="K70" s="1" t="s">
        <v>3</v>
      </c>
      <c r="L70" s="1" t="b">
        <v>1</v>
      </c>
      <c r="M70" s="1">
        <v>25644.979003721324</v>
      </c>
      <c r="N70" s="1" t="b">
        <v>1</v>
      </c>
      <c r="O70" s="1">
        <v>3</v>
      </c>
      <c r="P70" s="1">
        <v>24</v>
      </c>
      <c r="Q70" s="1" t="s">
        <v>3</v>
      </c>
      <c r="R70" s="1" t="s">
        <v>3</v>
      </c>
      <c r="S70" s="1" t="s">
        <v>3</v>
      </c>
      <c r="T70" s="1" t="s">
        <v>3</v>
      </c>
      <c r="U70" s="1">
        <v>26.325900000000001</v>
      </c>
      <c r="V70" s="1">
        <v>0.99944207679399943</v>
      </c>
      <c r="W70" s="1">
        <v>-3.4119999999999999</v>
      </c>
      <c r="X70" s="1">
        <v>96.37548555142574</v>
      </c>
      <c r="Y70" s="1">
        <v>0.1274622099499205</v>
      </c>
      <c r="Z70" s="1">
        <v>2.8501416601037253E-2</v>
      </c>
      <c r="AA70" s="1" t="b">
        <v>0</v>
      </c>
    </row>
    <row r="71" spans="1:27" x14ac:dyDescent="0.35">
      <c r="A71" s="1">
        <v>38</v>
      </c>
      <c r="B71" s="1" t="s">
        <v>79</v>
      </c>
      <c r="C71" s="1" t="s">
        <v>78</v>
      </c>
      <c r="D71" s="1">
        <v>0.05</v>
      </c>
      <c r="E71" s="1" t="s">
        <v>1</v>
      </c>
      <c r="F71" s="1">
        <v>29.709159979587547</v>
      </c>
      <c r="G71" s="1">
        <v>29.72439503034424</v>
      </c>
      <c r="H71" s="1">
        <v>0.9862420514025878</v>
      </c>
      <c r="I71" s="1">
        <v>2.154561540504861E-2</v>
      </c>
      <c r="J71" s="1" t="s">
        <v>3</v>
      </c>
      <c r="K71" s="1" t="s">
        <v>3</v>
      </c>
      <c r="L71" s="1" t="b">
        <v>1</v>
      </c>
      <c r="M71" s="1">
        <v>24038.291056034483</v>
      </c>
      <c r="N71" s="1" t="b">
        <v>1</v>
      </c>
      <c r="O71" s="1">
        <v>3</v>
      </c>
      <c r="P71" s="1">
        <v>21</v>
      </c>
      <c r="Q71" s="1" t="s">
        <v>3</v>
      </c>
      <c r="R71" s="1" t="s">
        <v>3</v>
      </c>
      <c r="S71" s="1" t="s">
        <v>3</v>
      </c>
      <c r="T71" s="1" t="s">
        <v>3</v>
      </c>
      <c r="U71" s="1">
        <v>25.303599999999999</v>
      </c>
      <c r="V71" s="1">
        <v>0.99975088174798576</v>
      </c>
      <c r="W71" s="1">
        <v>-3.3689</v>
      </c>
      <c r="X71" s="1">
        <v>98.075288437117209</v>
      </c>
      <c r="Y71" s="1">
        <v>8.4085024242582004E-2</v>
      </c>
      <c r="Z71" s="1">
        <v>1.8801983009612885E-2</v>
      </c>
      <c r="AA71" s="1" t="b">
        <v>0</v>
      </c>
    </row>
    <row r="72" spans="1:27" x14ac:dyDescent="0.35">
      <c r="A72" s="1">
        <v>38</v>
      </c>
      <c r="B72" s="1" t="s">
        <v>79</v>
      </c>
      <c r="C72" s="1" t="s">
        <v>78</v>
      </c>
      <c r="D72" s="1" t="s">
        <v>3</v>
      </c>
      <c r="E72" s="1" t="s">
        <v>2</v>
      </c>
      <c r="F72" s="1">
        <v>28.040617504954461</v>
      </c>
      <c r="G72" s="1" t="s">
        <v>3</v>
      </c>
      <c r="H72" s="1">
        <v>0.96219728980595032</v>
      </c>
      <c r="I72" s="1" t="s">
        <v>3</v>
      </c>
      <c r="J72" s="1" t="s">
        <v>3</v>
      </c>
      <c r="K72" s="1" t="s">
        <v>3</v>
      </c>
      <c r="L72" s="1" t="b">
        <v>1</v>
      </c>
      <c r="M72" s="1">
        <v>23685.677115266262</v>
      </c>
      <c r="N72" s="1" t="b">
        <v>1</v>
      </c>
      <c r="O72" s="1">
        <v>3</v>
      </c>
      <c r="P72" s="1">
        <v>22</v>
      </c>
      <c r="Q72" s="1" t="s">
        <v>3</v>
      </c>
      <c r="R72" s="1" t="s">
        <v>3</v>
      </c>
      <c r="S72" s="1" t="s">
        <v>3</v>
      </c>
      <c r="T72" s="1" t="s">
        <v>3</v>
      </c>
      <c r="U72" s="1" t="s">
        <v>3</v>
      </c>
      <c r="V72" s="1" t="s">
        <v>3</v>
      </c>
      <c r="W72" s="1" t="s">
        <v>3</v>
      </c>
      <c r="X72" s="1" t="s">
        <v>3</v>
      </c>
      <c r="Y72" s="1" t="s">
        <v>3</v>
      </c>
      <c r="Z72" s="1" t="s">
        <v>3</v>
      </c>
      <c r="AA72" s="1" t="b">
        <v>0</v>
      </c>
    </row>
    <row r="73" spans="1:27" x14ac:dyDescent="0.35">
      <c r="A73" s="1">
        <v>38</v>
      </c>
      <c r="B73" s="1" t="s">
        <v>79</v>
      </c>
      <c r="C73" s="1" t="s">
        <v>78</v>
      </c>
      <c r="D73" s="1">
        <v>0.05</v>
      </c>
      <c r="E73" s="1" t="s">
        <v>4</v>
      </c>
      <c r="F73" s="1">
        <v>28.601065167151276</v>
      </c>
      <c r="G73" s="1">
        <v>28.531923336355675</v>
      </c>
      <c r="H73" s="1">
        <v>0.97970084057934603</v>
      </c>
      <c r="I73" s="1">
        <v>9.7781314838461267E-2</v>
      </c>
      <c r="J73" s="1" t="s">
        <v>3</v>
      </c>
      <c r="K73" s="1" t="s">
        <v>3</v>
      </c>
      <c r="L73" s="1" t="b">
        <v>1</v>
      </c>
      <c r="M73" s="1">
        <v>17951.157908460118</v>
      </c>
      <c r="N73" s="1" t="b">
        <v>1</v>
      </c>
      <c r="O73" s="1">
        <v>3</v>
      </c>
      <c r="P73" s="1">
        <v>21</v>
      </c>
      <c r="Q73" s="1" t="s">
        <v>3</v>
      </c>
      <c r="R73" s="1" t="s">
        <v>3</v>
      </c>
      <c r="S73" s="1" t="s">
        <v>3</v>
      </c>
      <c r="T73" s="1" t="s">
        <v>3</v>
      </c>
      <c r="U73" s="1">
        <v>23.805399999999999</v>
      </c>
      <c r="V73" s="1">
        <v>0.9982613146792817</v>
      </c>
      <c r="W73" s="1">
        <v>-3.5150999999999999</v>
      </c>
      <c r="X73" s="1">
        <v>92.524749769715072</v>
      </c>
      <c r="Y73" s="1">
        <v>0.23195119374356971</v>
      </c>
      <c r="Z73" s="1">
        <v>5.1865863667284601E-2</v>
      </c>
      <c r="AA73" s="1" t="b">
        <v>0</v>
      </c>
    </row>
    <row r="74" spans="1:27" x14ac:dyDescent="0.35">
      <c r="A74" s="1">
        <v>49</v>
      </c>
      <c r="B74" s="1" t="s">
        <v>80</v>
      </c>
      <c r="C74" s="1" t="s">
        <v>81</v>
      </c>
      <c r="D74" s="1">
        <v>5.0000000000000001E-3</v>
      </c>
      <c r="E74" s="1" t="s">
        <v>0</v>
      </c>
      <c r="F74" s="1">
        <v>34.090615328193962</v>
      </c>
      <c r="G74" s="1">
        <v>34.179368357697868</v>
      </c>
      <c r="H74" s="1">
        <v>0.90060024343703604</v>
      </c>
      <c r="I74" s="1">
        <v>0.1255157380259968</v>
      </c>
      <c r="J74" s="1" t="s">
        <v>3</v>
      </c>
      <c r="K74" s="1" t="s">
        <v>3</v>
      </c>
      <c r="L74" s="1" t="b">
        <v>1</v>
      </c>
      <c r="M74" s="1">
        <v>25644.979003721324</v>
      </c>
      <c r="N74" s="1" t="b">
        <v>1</v>
      </c>
      <c r="O74" s="1">
        <v>3</v>
      </c>
      <c r="P74" s="1">
        <v>28</v>
      </c>
      <c r="Q74" s="1" t="s">
        <v>3</v>
      </c>
      <c r="R74" s="1" t="s">
        <v>3</v>
      </c>
      <c r="S74" s="1" t="s">
        <v>3</v>
      </c>
      <c r="T74" s="1" t="s">
        <v>3</v>
      </c>
      <c r="U74" s="1">
        <v>26.325900000000001</v>
      </c>
      <c r="V74" s="1">
        <v>0.99944207679399943</v>
      </c>
      <c r="W74" s="1">
        <v>-3.4119999999999999</v>
      </c>
      <c r="X74" s="1">
        <v>96.37548555142574</v>
      </c>
      <c r="Y74" s="1">
        <v>0.1274622099499205</v>
      </c>
      <c r="Z74" s="1">
        <v>2.8501416601037253E-2</v>
      </c>
      <c r="AA74" s="1" t="b">
        <v>0</v>
      </c>
    </row>
    <row r="75" spans="1:27" x14ac:dyDescent="0.35">
      <c r="A75" s="1">
        <v>49</v>
      </c>
      <c r="B75" s="1" t="s">
        <v>80</v>
      </c>
      <c r="C75" s="1" t="s">
        <v>81</v>
      </c>
      <c r="D75" s="1">
        <v>5.0000000000000001E-3</v>
      </c>
      <c r="E75" s="1" t="s">
        <v>1</v>
      </c>
      <c r="F75" s="1">
        <v>33.10355082752649</v>
      </c>
      <c r="G75" s="1">
        <v>33.091289433309043</v>
      </c>
      <c r="H75" s="1">
        <v>0.93689919861560833</v>
      </c>
      <c r="I75" s="1">
        <v>1.7340229997607301E-2</v>
      </c>
      <c r="J75" s="1" t="s">
        <v>3</v>
      </c>
      <c r="K75" s="1" t="s">
        <v>3</v>
      </c>
      <c r="L75" s="1" t="b">
        <v>1</v>
      </c>
      <c r="M75" s="1">
        <v>24038.291056034483</v>
      </c>
      <c r="N75" s="1" t="b">
        <v>1</v>
      </c>
      <c r="O75" s="1">
        <v>3</v>
      </c>
      <c r="P75" s="1">
        <v>26</v>
      </c>
      <c r="Q75" s="1" t="s">
        <v>3</v>
      </c>
      <c r="R75" s="1" t="s">
        <v>3</v>
      </c>
      <c r="S75" s="1" t="s">
        <v>3</v>
      </c>
      <c r="T75" s="1" t="s">
        <v>3</v>
      </c>
      <c r="U75" s="1">
        <v>25.303599999999999</v>
      </c>
      <c r="V75" s="1">
        <v>0.99975088174798576</v>
      </c>
      <c r="W75" s="1">
        <v>-3.3689</v>
      </c>
      <c r="X75" s="1">
        <v>98.075288437117209</v>
      </c>
      <c r="Y75" s="1">
        <v>8.4085024242582004E-2</v>
      </c>
      <c r="Z75" s="1">
        <v>1.8801983009612885E-2</v>
      </c>
      <c r="AA75" s="1" t="b">
        <v>0</v>
      </c>
    </row>
    <row r="76" spans="1:27" x14ac:dyDescent="0.35">
      <c r="A76" s="1">
        <v>49</v>
      </c>
      <c r="B76" s="1" t="s">
        <v>80</v>
      </c>
      <c r="C76" s="1" t="s">
        <v>81</v>
      </c>
      <c r="D76" s="1" t="s">
        <v>3</v>
      </c>
      <c r="E76" s="1" t="s">
        <v>2</v>
      </c>
      <c r="F76" s="1">
        <v>28.29291306579686</v>
      </c>
      <c r="G76" s="1" t="s">
        <v>3</v>
      </c>
      <c r="H76" s="1">
        <v>0.9467814430076672</v>
      </c>
      <c r="I76" s="1" t="s">
        <v>3</v>
      </c>
      <c r="J76" s="1" t="s">
        <v>3</v>
      </c>
      <c r="K76" s="1" t="s">
        <v>3</v>
      </c>
      <c r="L76" s="1" t="b">
        <v>1</v>
      </c>
      <c r="M76" s="1">
        <v>23685.677115266262</v>
      </c>
      <c r="N76" s="1" t="b">
        <v>1</v>
      </c>
      <c r="O76" s="1">
        <v>3</v>
      </c>
      <c r="P76" s="1">
        <v>22</v>
      </c>
      <c r="Q76" s="1" t="s">
        <v>3</v>
      </c>
      <c r="R76" s="1" t="s">
        <v>3</v>
      </c>
      <c r="S76" s="1" t="s">
        <v>3</v>
      </c>
      <c r="T76" s="1" t="s">
        <v>3</v>
      </c>
      <c r="U76" s="1" t="s">
        <v>3</v>
      </c>
      <c r="V76" s="1" t="s">
        <v>3</v>
      </c>
      <c r="W76" s="1" t="s">
        <v>3</v>
      </c>
      <c r="X76" s="1" t="s">
        <v>3</v>
      </c>
      <c r="Y76" s="1" t="s">
        <v>3</v>
      </c>
      <c r="Z76" s="1" t="s">
        <v>3</v>
      </c>
      <c r="AA76" s="1" t="b">
        <v>0</v>
      </c>
    </row>
    <row r="77" spans="1:27" x14ac:dyDescent="0.35">
      <c r="A77" s="1">
        <v>49</v>
      </c>
      <c r="B77" s="1" t="s">
        <v>80</v>
      </c>
      <c r="C77" s="1" t="s">
        <v>81</v>
      </c>
      <c r="D77" s="1">
        <v>5.0000000000000001E-3</v>
      </c>
      <c r="E77" s="1" t="s">
        <v>4</v>
      </c>
      <c r="F77" s="1">
        <v>31.618769436649963</v>
      </c>
      <c r="G77" s="1">
        <v>31.901521482574861</v>
      </c>
      <c r="H77" s="1">
        <v>0.95157865737453695</v>
      </c>
      <c r="I77" s="1">
        <v>0.39987177813572783</v>
      </c>
      <c r="J77" s="1" t="s">
        <v>3</v>
      </c>
      <c r="K77" s="1" t="s">
        <v>3</v>
      </c>
      <c r="L77" s="1" t="b">
        <v>1</v>
      </c>
      <c r="M77" s="1">
        <v>17951.157908460118</v>
      </c>
      <c r="N77" s="1" t="b">
        <v>1</v>
      </c>
      <c r="O77" s="1">
        <v>3</v>
      </c>
      <c r="P77" s="1">
        <v>23</v>
      </c>
      <c r="Q77" s="1" t="s">
        <v>3</v>
      </c>
      <c r="R77" s="1" t="s">
        <v>3</v>
      </c>
      <c r="S77" s="1" t="s">
        <v>3</v>
      </c>
      <c r="T77" s="1" t="s">
        <v>3</v>
      </c>
      <c r="U77" s="1">
        <v>23.805399999999999</v>
      </c>
      <c r="V77" s="1">
        <v>0.9982613146792817</v>
      </c>
      <c r="W77" s="1">
        <v>-3.5150999999999999</v>
      </c>
      <c r="X77" s="1">
        <v>92.524749769715072</v>
      </c>
      <c r="Y77" s="1">
        <v>0.23195119374356971</v>
      </c>
      <c r="Z77" s="1">
        <v>5.1865863667284601E-2</v>
      </c>
      <c r="AA77" s="1" t="b">
        <v>0</v>
      </c>
    </row>
    <row r="78" spans="1:27" x14ac:dyDescent="0.35">
      <c r="A78" s="1">
        <v>50</v>
      </c>
      <c r="B78" s="1" t="s">
        <v>82</v>
      </c>
      <c r="C78" s="1" t="s">
        <v>81</v>
      </c>
      <c r="D78" s="1">
        <v>5.0000000000000001E-3</v>
      </c>
      <c r="E78" s="1" t="s">
        <v>0</v>
      </c>
      <c r="F78" s="1">
        <v>34.268121387201774</v>
      </c>
      <c r="G78" s="1">
        <v>34.179368357697868</v>
      </c>
      <c r="H78" s="1">
        <v>0.94155941227943674</v>
      </c>
      <c r="I78" s="1">
        <v>0.1255157380259968</v>
      </c>
      <c r="J78" s="1" t="s">
        <v>3</v>
      </c>
      <c r="K78" s="1" t="s">
        <v>3</v>
      </c>
      <c r="L78" s="1" t="b">
        <v>1</v>
      </c>
      <c r="M78" s="1">
        <v>25644.979003721324</v>
      </c>
      <c r="N78" s="1" t="b">
        <v>1</v>
      </c>
      <c r="O78" s="1">
        <v>3</v>
      </c>
      <c r="P78" s="1">
        <v>28</v>
      </c>
      <c r="Q78" s="1" t="s">
        <v>3</v>
      </c>
      <c r="R78" s="1" t="s">
        <v>3</v>
      </c>
      <c r="S78" s="1" t="s">
        <v>3</v>
      </c>
      <c r="T78" s="1" t="s">
        <v>3</v>
      </c>
      <c r="U78" s="1">
        <v>26.325900000000001</v>
      </c>
      <c r="V78" s="1">
        <v>0.99944207679399943</v>
      </c>
      <c r="W78" s="1">
        <v>-3.4119999999999999</v>
      </c>
      <c r="X78" s="1">
        <v>96.37548555142574</v>
      </c>
      <c r="Y78" s="1">
        <v>0.1274622099499205</v>
      </c>
      <c r="Z78" s="1">
        <v>2.8501416601037253E-2</v>
      </c>
      <c r="AA78" s="1" t="b">
        <v>0</v>
      </c>
    </row>
    <row r="79" spans="1:27" x14ac:dyDescent="0.35">
      <c r="A79" s="1">
        <v>50</v>
      </c>
      <c r="B79" s="1" t="s">
        <v>82</v>
      </c>
      <c r="C79" s="1" t="s">
        <v>81</v>
      </c>
      <c r="D79" s="1">
        <v>5.0000000000000001E-3</v>
      </c>
      <c r="E79" s="1" t="s">
        <v>1</v>
      </c>
      <c r="F79" s="1">
        <v>33.079028039091597</v>
      </c>
      <c r="G79" s="1">
        <v>33.091289433309043</v>
      </c>
      <c r="H79" s="1">
        <v>0.96161324887048871</v>
      </c>
      <c r="I79" s="1">
        <v>1.7340229997607301E-2</v>
      </c>
      <c r="J79" s="1" t="s">
        <v>3</v>
      </c>
      <c r="K79" s="1" t="s">
        <v>3</v>
      </c>
      <c r="L79" s="1" t="b">
        <v>1</v>
      </c>
      <c r="M79" s="1">
        <v>24038.291056034483</v>
      </c>
      <c r="N79" s="1" t="b">
        <v>1</v>
      </c>
      <c r="O79" s="1">
        <v>3</v>
      </c>
      <c r="P79" s="1">
        <v>27</v>
      </c>
      <c r="Q79" s="1" t="s">
        <v>3</v>
      </c>
      <c r="R79" s="1" t="s">
        <v>3</v>
      </c>
      <c r="S79" s="1" t="s">
        <v>3</v>
      </c>
      <c r="T79" s="1" t="s">
        <v>3</v>
      </c>
      <c r="U79" s="1">
        <v>25.303599999999999</v>
      </c>
      <c r="V79" s="1">
        <v>0.99975088174798576</v>
      </c>
      <c r="W79" s="1">
        <v>-3.3689</v>
      </c>
      <c r="X79" s="1">
        <v>98.075288437117209</v>
      </c>
      <c r="Y79" s="1">
        <v>8.4085024242582004E-2</v>
      </c>
      <c r="Z79" s="1">
        <v>1.8801983009612885E-2</v>
      </c>
      <c r="AA79" s="1" t="b">
        <v>0</v>
      </c>
    </row>
    <row r="80" spans="1:27" x14ac:dyDescent="0.35">
      <c r="A80" s="1">
        <v>50</v>
      </c>
      <c r="B80" s="1" t="s">
        <v>82</v>
      </c>
      <c r="C80" s="1" t="s">
        <v>81</v>
      </c>
      <c r="D80" s="1" t="s">
        <v>3</v>
      </c>
      <c r="E80" s="1" t="s">
        <v>2</v>
      </c>
      <c r="F80" s="1">
        <v>28.040351498827754</v>
      </c>
      <c r="G80" s="1" t="s">
        <v>3</v>
      </c>
      <c r="H80" s="1">
        <v>0.95638544127649372</v>
      </c>
      <c r="I80" s="1" t="s">
        <v>3</v>
      </c>
      <c r="J80" s="1" t="s">
        <v>3</v>
      </c>
      <c r="K80" s="1" t="s">
        <v>3</v>
      </c>
      <c r="L80" s="1" t="b">
        <v>1</v>
      </c>
      <c r="M80" s="1">
        <v>23685.677115266262</v>
      </c>
      <c r="N80" s="1" t="b">
        <v>1</v>
      </c>
      <c r="O80" s="1">
        <v>3</v>
      </c>
      <c r="P80" s="1">
        <v>22</v>
      </c>
      <c r="Q80" s="1" t="s">
        <v>3</v>
      </c>
      <c r="R80" s="1" t="s">
        <v>3</v>
      </c>
      <c r="S80" s="1" t="s">
        <v>3</v>
      </c>
      <c r="T80" s="1" t="s">
        <v>3</v>
      </c>
      <c r="U80" s="1" t="s">
        <v>3</v>
      </c>
      <c r="V80" s="1" t="s">
        <v>3</v>
      </c>
      <c r="W80" s="1" t="s">
        <v>3</v>
      </c>
      <c r="X80" s="1" t="s">
        <v>3</v>
      </c>
      <c r="Y80" s="1" t="s">
        <v>3</v>
      </c>
      <c r="Z80" s="1" t="s">
        <v>3</v>
      </c>
      <c r="AA80" s="1" t="b">
        <v>0</v>
      </c>
    </row>
    <row r="81" spans="1:27" x14ac:dyDescent="0.35">
      <c r="A81" s="1">
        <v>50</v>
      </c>
      <c r="B81" s="1" t="s">
        <v>82</v>
      </c>
      <c r="C81" s="1" t="s">
        <v>81</v>
      </c>
      <c r="D81" s="1">
        <v>5.0000000000000001E-3</v>
      </c>
      <c r="E81" s="1" t="s">
        <v>4</v>
      </c>
      <c r="F81" s="1">
        <v>32.184273528499759</v>
      </c>
      <c r="G81" s="1">
        <v>31.901521482574861</v>
      </c>
      <c r="H81" s="1">
        <v>0.95751796523540034</v>
      </c>
      <c r="I81" s="1">
        <v>0.39987177813572783</v>
      </c>
      <c r="J81" s="1" t="s">
        <v>3</v>
      </c>
      <c r="K81" s="1" t="s">
        <v>3</v>
      </c>
      <c r="L81" s="1" t="b">
        <v>1</v>
      </c>
      <c r="M81" s="1">
        <v>17951.157908460118</v>
      </c>
      <c r="N81" s="1" t="b">
        <v>1</v>
      </c>
      <c r="O81" s="1">
        <v>3</v>
      </c>
      <c r="P81" s="1">
        <v>25</v>
      </c>
      <c r="Q81" s="1" t="s">
        <v>3</v>
      </c>
      <c r="R81" s="1" t="s">
        <v>3</v>
      </c>
      <c r="S81" s="1" t="s">
        <v>3</v>
      </c>
      <c r="T81" s="1" t="s">
        <v>3</v>
      </c>
      <c r="U81" s="1">
        <v>23.805399999999999</v>
      </c>
      <c r="V81" s="1">
        <v>0.9982613146792817</v>
      </c>
      <c r="W81" s="1">
        <v>-3.5150999999999999</v>
      </c>
      <c r="X81" s="1">
        <v>92.524749769715072</v>
      </c>
      <c r="Y81" s="1">
        <v>0.23195119374356971</v>
      </c>
      <c r="Z81" s="1">
        <v>5.1865863667284601E-2</v>
      </c>
      <c r="AA81" s="1" t="b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B9FD3-0F4B-48C3-81C1-C82013E371E9}">
  <dimension ref="A1:O42"/>
  <sheetViews>
    <sheetView tabSelected="1" topLeftCell="D22" workbookViewId="0">
      <selection activeCell="N2" sqref="N2"/>
    </sheetView>
  </sheetViews>
  <sheetFormatPr defaultRowHeight="14.5" x14ac:dyDescent="0.35"/>
  <sheetData>
    <row r="1" spans="1:15" x14ac:dyDescent="0.35">
      <c r="E1" s="16" t="s">
        <v>26</v>
      </c>
      <c r="F1" s="16" t="s">
        <v>27</v>
      </c>
      <c r="G1" s="16" t="s">
        <v>28</v>
      </c>
      <c r="H1" s="16" t="s">
        <v>29</v>
      </c>
      <c r="J1" s="16" t="s">
        <v>26</v>
      </c>
      <c r="K1" s="16" t="s">
        <v>27</v>
      </c>
      <c r="L1" s="16" t="s">
        <v>28</v>
      </c>
      <c r="M1" s="16" t="s">
        <v>29</v>
      </c>
      <c r="N1" s="16" t="s">
        <v>83</v>
      </c>
      <c r="O1" s="16" t="s">
        <v>19</v>
      </c>
    </row>
    <row r="2" spans="1:15" x14ac:dyDescent="0.35">
      <c r="A2" s="5"/>
      <c r="E2" s="1" t="s">
        <v>49</v>
      </c>
      <c r="F2" s="1">
        <v>46.80977339311378</v>
      </c>
      <c r="G2" s="1" t="s">
        <v>0</v>
      </c>
      <c r="H2" s="1">
        <v>20.626711729935913</v>
      </c>
      <c r="J2" s="1" t="s">
        <v>69</v>
      </c>
      <c r="K2" s="1">
        <v>50</v>
      </c>
      <c r="L2" s="1" t="s">
        <v>0</v>
      </c>
      <c r="M2" s="1">
        <v>20.733185093911182</v>
      </c>
      <c r="N2" s="1">
        <f>LOG(M2)</f>
        <v>1.3166660248364364</v>
      </c>
      <c r="O2">
        <f>AVERAGE(N2,N6)</f>
        <v>1.3144333120712846</v>
      </c>
    </row>
    <row r="3" spans="1:15" x14ac:dyDescent="0.35">
      <c r="A3" s="5"/>
      <c r="E3" s="1" t="s">
        <v>49</v>
      </c>
      <c r="F3" s="1">
        <v>44.968435220246398</v>
      </c>
      <c r="G3" s="1" t="s">
        <v>1</v>
      </c>
      <c r="H3" s="1">
        <v>19.735118994918821</v>
      </c>
      <c r="J3" s="1" t="s">
        <v>69</v>
      </c>
      <c r="K3" s="1">
        <v>50</v>
      </c>
      <c r="L3" s="1" t="s">
        <v>1</v>
      </c>
      <c r="M3" s="1">
        <v>19.651352904282611</v>
      </c>
      <c r="N3" s="1">
        <f t="shared" ref="N3:N41" si="0">LOG(M3)</f>
        <v>1.2933924548966196</v>
      </c>
      <c r="O3">
        <f t="shared" ref="O3:O5" si="1">AVERAGE(N3,N7)</f>
        <v>1.2937687264528988</v>
      </c>
    </row>
    <row r="4" spans="1:15" x14ac:dyDescent="0.35">
      <c r="A4" s="5"/>
      <c r="E4" s="1" t="s">
        <v>49</v>
      </c>
      <c r="F4" s="1" t="s">
        <v>3</v>
      </c>
      <c r="G4" s="1" t="s">
        <v>2</v>
      </c>
      <c r="H4" s="1">
        <v>26.394357644738911</v>
      </c>
      <c r="J4" s="1" t="s">
        <v>69</v>
      </c>
      <c r="K4" s="1" t="s">
        <v>3</v>
      </c>
      <c r="L4" s="1" t="s">
        <v>2</v>
      </c>
      <c r="M4" s="1">
        <v>24.109744113371828</v>
      </c>
      <c r="N4" s="1">
        <f t="shared" si="0"/>
        <v>1.3821926010559962</v>
      </c>
      <c r="O4">
        <f t="shared" si="1"/>
        <v>1.3948656391325596</v>
      </c>
    </row>
    <row r="5" spans="1:15" x14ac:dyDescent="0.35">
      <c r="A5" s="5"/>
      <c r="E5" s="1" t="s">
        <v>49</v>
      </c>
      <c r="F5" s="1">
        <v>52.200394894373609</v>
      </c>
      <c r="G5" s="1" t="s">
        <v>4</v>
      </c>
      <c r="H5" s="1">
        <v>17.767604866258004</v>
      </c>
      <c r="J5" s="1" t="s">
        <v>69</v>
      </c>
      <c r="K5" s="1">
        <v>50</v>
      </c>
      <c r="L5" s="1" t="s">
        <v>4</v>
      </c>
      <c r="M5" s="1">
        <v>18.114925482735458</v>
      </c>
      <c r="N5" s="1">
        <f t="shared" si="0"/>
        <v>1.2580365518674721</v>
      </c>
      <c r="O5">
        <f t="shared" si="1"/>
        <v>1.2556941290207857</v>
      </c>
    </row>
    <row r="6" spans="1:15" x14ac:dyDescent="0.35">
      <c r="A6" s="5"/>
      <c r="E6" s="1" t="s">
        <v>51</v>
      </c>
      <c r="F6" s="1">
        <v>53.745094226003118</v>
      </c>
      <c r="G6" s="1" t="s">
        <v>0</v>
      </c>
      <c r="H6" s="1">
        <v>20.421983916719952</v>
      </c>
      <c r="J6" s="1" t="s">
        <v>69</v>
      </c>
      <c r="K6" s="1">
        <v>50</v>
      </c>
      <c r="L6" s="1" t="s">
        <v>0</v>
      </c>
      <c r="M6" s="1">
        <v>20.521098232651767</v>
      </c>
      <c r="N6" s="1">
        <f t="shared" si="0"/>
        <v>1.3122005993061328</v>
      </c>
    </row>
    <row r="7" spans="1:15" x14ac:dyDescent="0.35">
      <c r="A7" s="5"/>
      <c r="E7" s="1" t="s">
        <v>51</v>
      </c>
      <c r="F7" s="1">
        <v>51.117511187069745</v>
      </c>
      <c r="G7" s="1" t="s">
        <v>1</v>
      </c>
      <c r="H7" s="1">
        <v>19.547599535294175</v>
      </c>
      <c r="J7" s="1" t="s">
        <v>69</v>
      </c>
      <c r="K7" s="1">
        <v>50</v>
      </c>
      <c r="L7" s="1" t="s">
        <v>1</v>
      </c>
      <c r="M7" s="1">
        <v>19.685434180948178</v>
      </c>
      <c r="N7" s="1">
        <f t="shared" si="0"/>
        <v>1.2941449980091777</v>
      </c>
    </row>
    <row r="8" spans="1:15" x14ac:dyDescent="0.35">
      <c r="A8" s="5"/>
      <c r="E8" s="1" t="s">
        <v>51</v>
      </c>
      <c r="F8" s="1" t="s">
        <v>3</v>
      </c>
      <c r="G8" s="1" t="s">
        <v>2</v>
      </c>
      <c r="H8" s="1">
        <v>26.284229412563874</v>
      </c>
      <c r="J8" s="1" t="s">
        <v>69</v>
      </c>
      <c r="K8" s="1" t="s">
        <v>3</v>
      </c>
      <c r="L8" s="1" t="s">
        <v>2</v>
      </c>
      <c r="M8" s="1">
        <v>25.558695104442982</v>
      </c>
      <c r="N8" s="1">
        <f t="shared" si="0"/>
        <v>1.4075386772091227</v>
      </c>
    </row>
    <row r="9" spans="1:15" x14ac:dyDescent="0.35">
      <c r="A9" s="5"/>
      <c r="E9" s="1" t="s">
        <v>51</v>
      </c>
      <c r="F9" s="1">
        <v>53.259413404317705</v>
      </c>
      <c r="G9" s="1" t="s">
        <v>4</v>
      </c>
      <c r="H9" s="1">
        <v>17.736944088745297</v>
      </c>
      <c r="J9" s="1" t="s">
        <v>69</v>
      </c>
      <c r="K9" s="1">
        <v>50</v>
      </c>
      <c r="L9" s="1" t="s">
        <v>4</v>
      </c>
      <c r="M9" s="1">
        <v>17.920565337758255</v>
      </c>
      <c r="N9" s="1">
        <f t="shared" si="0"/>
        <v>1.2533517061740995</v>
      </c>
    </row>
    <row r="10" spans="1:15" x14ac:dyDescent="0.35">
      <c r="A10" s="5"/>
      <c r="E10" s="1" t="s">
        <v>53</v>
      </c>
      <c r="F10" s="1">
        <v>4.8696467695088801</v>
      </c>
      <c r="G10" s="1" t="s">
        <v>0</v>
      </c>
      <c r="H10" s="1">
        <v>23.980158666971519</v>
      </c>
      <c r="J10" s="1" t="s">
        <v>72</v>
      </c>
      <c r="K10" s="1">
        <v>5</v>
      </c>
      <c r="L10" s="1" t="s">
        <v>0</v>
      </c>
      <c r="M10" s="1">
        <v>23.851655670341934</v>
      </c>
      <c r="N10" s="1">
        <f t="shared" si="0"/>
        <v>1.3775185311135032</v>
      </c>
      <c r="O10">
        <f>AVERAGE(N10,N14)</f>
        <v>1.3773582331516314</v>
      </c>
    </row>
    <row r="11" spans="1:15" x14ac:dyDescent="0.35">
      <c r="A11" s="5"/>
      <c r="E11" s="1" t="s">
        <v>53</v>
      </c>
      <c r="F11" s="1">
        <v>4.9223756285071323</v>
      </c>
      <c r="G11" s="1" t="s">
        <v>1</v>
      </c>
      <c r="H11" s="1">
        <v>22.971732478587704</v>
      </c>
      <c r="J11" s="1" t="s">
        <v>72</v>
      </c>
      <c r="K11" s="1">
        <v>5</v>
      </c>
      <c r="L11" s="1" t="s">
        <v>1</v>
      </c>
      <c r="M11" s="1">
        <v>22.841479282779076</v>
      </c>
      <c r="N11" s="1">
        <f t="shared" si="0"/>
        <v>1.3587242266992205</v>
      </c>
      <c r="O11">
        <f t="shared" ref="O11:O13" si="2">AVERAGE(N11,N15)</f>
        <v>1.359472523010552</v>
      </c>
    </row>
    <row r="12" spans="1:15" x14ac:dyDescent="0.35">
      <c r="E12" s="1" t="s">
        <v>53</v>
      </c>
      <c r="F12" s="1" t="s">
        <v>3</v>
      </c>
      <c r="G12" s="1" t="s">
        <v>2</v>
      </c>
      <c r="H12" s="1">
        <v>27.069251515158705</v>
      </c>
      <c r="J12" s="1" t="s">
        <v>72</v>
      </c>
      <c r="K12" s="1" t="s">
        <v>3</v>
      </c>
      <c r="L12" s="1" t="s">
        <v>2</v>
      </c>
      <c r="M12" s="1">
        <v>26.340537244150148</v>
      </c>
      <c r="N12" s="1">
        <f t="shared" si="0"/>
        <v>1.4206246286284376</v>
      </c>
      <c r="O12">
        <f t="shared" si="2"/>
        <v>1.4243094819382893</v>
      </c>
    </row>
    <row r="13" spans="1:15" x14ac:dyDescent="0.35">
      <c r="E13" s="1" t="s">
        <v>53</v>
      </c>
      <c r="F13" s="1">
        <v>5.1713884068251188</v>
      </c>
      <c r="G13" s="1" t="s">
        <v>4</v>
      </c>
      <c r="H13" s="1">
        <v>21.296999480676526</v>
      </c>
      <c r="J13" s="1" t="s">
        <v>72</v>
      </c>
      <c r="K13" s="1">
        <v>5</v>
      </c>
      <c r="L13" s="1" t="s">
        <v>4</v>
      </c>
      <c r="M13" s="1">
        <v>21.196739530927729</v>
      </c>
      <c r="N13" s="1">
        <f t="shared" si="0"/>
        <v>1.3262690631634062</v>
      </c>
      <c r="O13">
        <f t="shared" si="2"/>
        <v>1.3252770190099623</v>
      </c>
    </row>
    <row r="14" spans="1:15" x14ac:dyDescent="0.35">
      <c r="E14" s="1" t="s">
        <v>55</v>
      </c>
      <c r="F14" s="1">
        <v>2.9974153951572982</v>
      </c>
      <c r="G14" s="1" t="s">
        <v>0</v>
      </c>
      <c r="H14" s="1">
        <v>24.699239462633805</v>
      </c>
      <c r="J14" s="1" t="s">
        <v>72</v>
      </c>
      <c r="K14" s="1">
        <v>5</v>
      </c>
      <c r="L14" s="1" t="s">
        <v>0</v>
      </c>
      <c r="M14" s="1">
        <v>23.834054889801116</v>
      </c>
      <c r="N14" s="1">
        <f t="shared" si="0"/>
        <v>1.3771979351897599</v>
      </c>
    </row>
    <row r="15" spans="1:15" x14ac:dyDescent="0.35">
      <c r="E15" s="1" t="s">
        <v>55</v>
      </c>
      <c r="F15" s="1">
        <v>4.1722089288403845</v>
      </c>
      <c r="G15" s="1" t="s">
        <v>1</v>
      </c>
      <c r="H15" s="1">
        <v>23.213648820335365</v>
      </c>
      <c r="J15" s="1" t="s">
        <v>72</v>
      </c>
      <c r="K15" s="1">
        <v>5</v>
      </c>
      <c r="L15" s="1" t="s">
        <v>1</v>
      </c>
      <c r="M15" s="1">
        <v>22.920327526943915</v>
      </c>
      <c r="N15" s="1">
        <f t="shared" si="0"/>
        <v>1.3602208193218837</v>
      </c>
    </row>
    <row r="16" spans="1:15" x14ac:dyDescent="0.35">
      <c r="E16" s="1" t="s">
        <v>55</v>
      </c>
      <c r="F16" s="1" t="s">
        <v>3</v>
      </c>
      <c r="G16" s="1" t="s">
        <v>2</v>
      </c>
      <c r="H16" s="1">
        <v>27.864928662397467</v>
      </c>
      <c r="J16" s="1" t="s">
        <v>72</v>
      </c>
      <c r="K16" s="1" t="s">
        <v>3</v>
      </c>
      <c r="L16" s="1" t="s">
        <v>2</v>
      </c>
      <c r="M16" s="1">
        <v>26.79133379118818</v>
      </c>
      <c r="N16" s="1">
        <f t="shared" si="0"/>
        <v>1.427994335248141</v>
      </c>
    </row>
    <row r="17" spans="5:15" x14ac:dyDescent="0.35">
      <c r="E17" s="1" t="s">
        <v>55</v>
      </c>
      <c r="F17" s="1">
        <v>4.5987650804608329</v>
      </c>
      <c r="G17" s="1" t="s">
        <v>4</v>
      </c>
      <c r="H17" s="1">
        <v>21.47614983000966</v>
      </c>
      <c r="J17" s="1" t="s">
        <v>72</v>
      </c>
      <c r="K17" s="1">
        <v>5</v>
      </c>
      <c r="L17" s="1" t="s">
        <v>4</v>
      </c>
      <c r="M17" s="1">
        <v>21.100122411975391</v>
      </c>
      <c r="N17" s="1">
        <f t="shared" si="0"/>
        <v>1.3242849748565182</v>
      </c>
    </row>
    <row r="18" spans="5:15" x14ac:dyDescent="0.35">
      <c r="E18" s="1" t="s">
        <v>57</v>
      </c>
      <c r="F18" s="1">
        <v>0.48249439315851911</v>
      </c>
      <c r="G18" s="1" t="s">
        <v>0</v>
      </c>
      <c r="H18" s="1">
        <v>27.405824371429006</v>
      </c>
      <c r="J18" s="1" t="s">
        <v>75</v>
      </c>
      <c r="K18" s="1">
        <v>0.5</v>
      </c>
      <c r="L18" s="1" t="s">
        <v>0</v>
      </c>
      <c r="M18" s="1">
        <v>27.175513548158229</v>
      </c>
      <c r="N18" s="1">
        <f t="shared" si="0"/>
        <v>1.4341777598981273</v>
      </c>
      <c r="O18">
        <f>AVERAGE(N18,N22)</f>
        <v>1.4354894115752361</v>
      </c>
    </row>
    <row r="19" spans="5:15" x14ac:dyDescent="0.35">
      <c r="E19" s="1" t="s">
        <v>57</v>
      </c>
      <c r="F19" s="1">
        <v>0.50116256188322394</v>
      </c>
      <c r="G19" s="1" t="s">
        <v>1</v>
      </c>
      <c r="H19" s="1">
        <v>26.314342024951038</v>
      </c>
      <c r="J19" s="1" t="s">
        <v>75</v>
      </c>
      <c r="K19" s="1">
        <v>0.5</v>
      </c>
      <c r="L19" s="1" t="s">
        <v>1</v>
      </c>
      <c r="M19" s="1">
        <v>26.178256474250226</v>
      </c>
      <c r="N19" s="1">
        <f t="shared" si="0"/>
        <v>1.4179407182717545</v>
      </c>
      <c r="O19">
        <f t="shared" ref="O19:O21" si="3">AVERAGE(N19,N23)</f>
        <v>1.4186928788567503</v>
      </c>
    </row>
    <row r="20" spans="5:15" x14ac:dyDescent="0.35">
      <c r="E20" s="1" t="s">
        <v>57</v>
      </c>
      <c r="F20" s="1" t="s">
        <v>3</v>
      </c>
      <c r="G20" s="1" t="s">
        <v>2</v>
      </c>
      <c r="H20" s="1">
        <v>27.629817741058652</v>
      </c>
      <c r="J20" s="1" t="s">
        <v>75</v>
      </c>
      <c r="K20" s="1" t="s">
        <v>3</v>
      </c>
      <c r="L20" s="1" t="s">
        <v>2</v>
      </c>
      <c r="M20" s="1">
        <v>27.56571719447523</v>
      </c>
      <c r="N20" s="1">
        <f t="shared" si="0"/>
        <v>1.4403692962729735</v>
      </c>
      <c r="O20">
        <f t="shared" si="3"/>
        <v>1.4415222047605123</v>
      </c>
    </row>
    <row r="21" spans="5:15" x14ac:dyDescent="0.35">
      <c r="E21" s="1" t="s">
        <v>57</v>
      </c>
      <c r="F21" s="1">
        <v>0.56932346375114828</v>
      </c>
      <c r="G21" s="1" t="s">
        <v>4</v>
      </c>
      <c r="H21" s="1">
        <v>24.66533728759569</v>
      </c>
      <c r="J21" s="1" t="s">
        <v>75</v>
      </c>
      <c r="K21" s="1">
        <v>0.5</v>
      </c>
      <c r="L21" s="1" t="s">
        <v>4</v>
      </c>
      <c r="M21" s="1">
        <v>24.720130781120154</v>
      </c>
      <c r="N21" s="1">
        <f t="shared" si="0"/>
        <v>1.393050764044957</v>
      </c>
      <c r="O21">
        <f t="shared" si="3"/>
        <v>1.3930165012331517</v>
      </c>
    </row>
    <row r="22" spans="5:15" x14ac:dyDescent="0.35">
      <c r="E22" s="1" t="s">
        <v>59</v>
      </c>
      <c r="F22" s="1">
        <v>0.34347723695558097</v>
      </c>
      <c r="G22" s="1" t="s">
        <v>0</v>
      </c>
      <c r="H22" s="1">
        <v>27.909416158322315</v>
      </c>
      <c r="J22" s="1" t="s">
        <v>75</v>
      </c>
      <c r="K22" s="1">
        <v>0.5</v>
      </c>
      <c r="L22" s="1" t="s">
        <v>0</v>
      </c>
      <c r="M22" s="1">
        <v>27.340160719948479</v>
      </c>
      <c r="N22" s="1">
        <f t="shared" si="0"/>
        <v>1.4368010632523447</v>
      </c>
    </row>
    <row r="23" spans="5:15" x14ac:dyDescent="0.35">
      <c r="E23" s="1" t="s">
        <v>59</v>
      </c>
      <c r="F23" s="1">
        <v>0.38179608550305127</v>
      </c>
      <c r="G23" s="1" t="s">
        <v>1</v>
      </c>
      <c r="H23" s="1">
        <v>26.712367956251569</v>
      </c>
      <c r="J23" s="1" t="s">
        <v>75</v>
      </c>
      <c r="K23" s="1">
        <v>0.5</v>
      </c>
      <c r="L23" s="1" t="s">
        <v>1</v>
      </c>
      <c r="M23" s="1">
        <v>26.269090665120935</v>
      </c>
      <c r="N23" s="1">
        <f t="shared" si="0"/>
        <v>1.4194450394417462</v>
      </c>
    </row>
    <row r="24" spans="5:15" x14ac:dyDescent="0.35">
      <c r="E24" s="1" t="s">
        <v>59</v>
      </c>
      <c r="F24" s="1" t="s">
        <v>3</v>
      </c>
      <c r="G24" s="1" t="s">
        <v>2</v>
      </c>
      <c r="H24" s="1">
        <v>27.731987172683013</v>
      </c>
      <c r="J24" s="1" t="s">
        <v>75</v>
      </c>
      <c r="K24" s="1" t="s">
        <v>3</v>
      </c>
      <c r="L24" s="1" t="s">
        <v>2</v>
      </c>
      <c r="M24" s="1">
        <v>27.712462168473536</v>
      </c>
      <c r="N24" s="1">
        <f t="shared" si="0"/>
        <v>1.4426751132480511</v>
      </c>
    </row>
    <row r="25" spans="5:15" x14ac:dyDescent="0.35">
      <c r="E25" s="1" t="s">
        <v>59</v>
      </c>
      <c r="F25" s="1">
        <v>0.47229231941075606</v>
      </c>
      <c r="G25" s="1" t="s">
        <v>4</v>
      </c>
      <c r="H25" s="1">
        <v>24.950581325238694</v>
      </c>
      <c r="J25" s="1" t="s">
        <v>75</v>
      </c>
      <c r="K25" s="1">
        <v>0.5</v>
      </c>
      <c r="L25" s="1" t="s">
        <v>4</v>
      </c>
      <c r="M25" s="1">
        <v>24.716230596307128</v>
      </c>
      <c r="N25" s="1">
        <f t="shared" si="0"/>
        <v>1.3929822384213462</v>
      </c>
    </row>
    <row r="26" spans="5:15" x14ac:dyDescent="0.35">
      <c r="E26" s="1" t="s">
        <v>61</v>
      </c>
      <c r="F26" s="1">
        <v>5.1263583899412407E-2</v>
      </c>
      <c r="G26" s="1" t="s">
        <v>0</v>
      </c>
      <c r="H26" s="1">
        <v>30.728031811541811</v>
      </c>
      <c r="J26" s="1" t="s">
        <v>78</v>
      </c>
      <c r="K26" s="1">
        <v>0.05</v>
      </c>
      <c r="L26" s="1" t="s">
        <v>0</v>
      </c>
      <c r="M26" s="1">
        <v>30.903180719382632</v>
      </c>
      <c r="N26" s="1">
        <f t="shared" si="0"/>
        <v>1.4900031816185244</v>
      </c>
      <c r="O26">
        <f>AVERAGE(N26,N30)</f>
        <v>1.4893663509024115</v>
      </c>
    </row>
    <row r="27" spans="5:15" x14ac:dyDescent="0.35">
      <c r="E27" s="1" t="s">
        <v>61</v>
      </c>
      <c r="F27" s="1">
        <v>5.4685428721260997E-2</v>
      </c>
      <c r="G27" s="1" t="s">
        <v>1</v>
      </c>
      <c r="H27" s="1">
        <v>29.555584295226922</v>
      </c>
      <c r="J27" s="1" t="s">
        <v>78</v>
      </c>
      <c r="K27" s="1">
        <v>0.05</v>
      </c>
      <c r="L27" s="1" t="s">
        <v>1</v>
      </c>
      <c r="M27" s="1">
        <v>29.739630081100934</v>
      </c>
      <c r="N27" s="1">
        <f t="shared" si="0"/>
        <v>1.4733355622109601</v>
      </c>
      <c r="O27">
        <f t="shared" ref="O27:O29" si="4">AVERAGE(N27,N31)</f>
        <v>1.4731129673003562</v>
      </c>
    </row>
    <row r="28" spans="5:15" x14ac:dyDescent="0.35">
      <c r="E28" s="1" t="s">
        <v>61</v>
      </c>
      <c r="F28" s="1" t="s">
        <v>3</v>
      </c>
      <c r="G28" s="1" t="s">
        <v>2</v>
      </c>
      <c r="H28" s="1">
        <v>27.895868912909279</v>
      </c>
      <c r="J28" s="1" t="s">
        <v>78</v>
      </c>
      <c r="K28" s="1" t="s">
        <v>3</v>
      </c>
      <c r="L28" s="1" t="s">
        <v>2</v>
      </c>
      <c r="M28" s="1">
        <v>28.124733826436731</v>
      </c>
      <c r="N28" s="1">
        <f t="shared" si="0"/>
        <v>1.4490884209591783</v>
      </c>
      <c r="O28">
        <f t="shared" si="4"/>
        <v>1.4484379971533148</v>
      </c>
    </row>
    <row r="29" spans="5:15" x14ac:dyDescent="0.35">
      <c r="E29" s="1" t="s">
        <v>61</v>
      </c>
      <c r="F29" s="1">
        <v>7.0271389177819915E-2</v>
      </c>
      <c r="G29" s="1" t="s">
        <v>4</v>
      </c>
      <c r="H29" s="1">
        <v>27.859088757269539</v>
      </c>
      <c r="J29" s="1" t="s">
        <v>78</v>
      </c>
      <c r="K29" s="1">
        <v>0.05</v>
      </c>
      <c r="L29" s="1" t="s">
        <v>4</v>
      </c>
      <c r="M29" s="1">
        <v>28.462781505560073</v>
      </c>
      <c r="N29" s="1">
        <f t="shared" si="0"/>
        <v>1.4542773389488659</v>
      </c>
      <c r="O29">
        <f t="shared" si="4"/>
        <v>1.4553297732347925</v>
      </c>
    </row>
    <row r="30" spans="5:15" x14ac:dyDescent="0.35">
      <c r="E30" s="1" t="s">
        <v>63</v>
      </c>
      <c r="F30" s="1">
        <v>3.8336831334690936E-2</v>
      </c>
      <c r="G30" s="1" t="s">
        <v>0</v>
      </c>
      <c r="H30" s="1">
        <v>31.158601477296813</v>
      </c>
      <c r="J30" s="1" t="s">
        <v>78</v>
      </c>
      <c r="K30" s="1">
        <v>0.05</v>
      </c>
      <c r="L30" s="1" t="s">
        <v>0</v>
      </c>
      <c r="M30" s="1">
        <v>30.812683300355999</v>
      </c>
      <c r="N30" s="1">
        <f t="shared" si="0"/>
        <v>1.4887295201862987</v>
      </c>
    </row>
    <row r="31" spans="5:15" x14ac:dyDescent="0.35">
      <c r="E31" s="1" t="s">
        <v>63</v>
      </c>
      <c r="F31" s="1">
        <v>3.959170322508352E-2</v>
      </c>
      <c r="G31" s="1" t="s">
        <v>1</v>
      </c>
      <c r="H31" s="1">
        <v>30.028131259829095</v>
      </c>
      <c r="J31" s="1" t="s">
        <v>78</v>
      </c>
      <c r="K31" s="1">
        <v>0.05</v>
      </c>
      <c r="L31" s="1" t="s">
        <v>1</v>
      </c>
      <c r="M31" s="1">
        <v>29.709159979587547</v>
      </c>
      <c r="N31" s="1">
        <f t="shared" si="0"/>
        <v>1.4728903723897524</v>
      </c>
    </row>
    <row r="32" spans="5:15" x14ac:dyDescent="0.35">
      <c r="E32" s="1" t="s">
        <v>63</v>
      </c>
      <c r="F32" s="1" t="s">
        <v>3</v>
      </c>
      <c r="G32" s="1" t="s">
        <v>2</v>
      </c>
      <c r="H32" s="1">
        <v>28.013440503154378</v>
      </c>
      <c r="J32" s="1" t="s">
        <v>78</v>
      </c>
      <c r="K32" s="1" t="s">
        <v>3</v>
      </c>
      <c r="L32" s="1" t="s">
        <v>2</v>
      </c>
      <c r="M32" s="1">
        <v>28.040617504954461</v>
      </c>
      <c r="N32" s="1">
        <f t="shared" si="0"/>
        <v>1.4477875733474512</v>
      </c>
    </row>
    <row r="33" spans="5:15" x14ac:dyDescent="0.35">
      <c r="E33" s="1" t="s">
        <v>63</v>
      </c>
      <c r="F33" s="1">
        <v>4.4542610506552754E-2</v>
      </c>
      <c r="G33" s="1" t="s">
        <v>4</v>
      </c>
      <c r="H33" s="1">
        <v>28.555088656025298</v>
      </c>
      <c r="J33" s="1" t="s">
        <v>78</v>
      </c>
      <c r="K33" s="1">
        <v>0.05</v>
      </c>
      <c r="L33" s="1" t="s">
        <v>4</v>
      </c>
      <c r="M33" s="1">
        <v>28.601065167151276</v>
      </c>
      <c r="N33" s="1">
        <f t="shared" si="0"/>
        <v>1.4563822075207193</v>
      </c>
    </row>
    <row r="34" spans="5:15" x14ac:dyDescent="0.35">
      <c r="E34" s="1" t="s">
        <v>65</v>
      </c>
      <c r="F34" s="1">
        <v>3.0608823543956908E-3</v>
      </c>
      <c r="G34" s="1" t="s">
        <v>0</v>
      </c>
      <c r="H34" s="1">
        <v>34.90419127207943</v>
      </c>
      <c r="J34" s="1" t="s">
        <v>81</v>
      </c>
      <c r="K34" s="1">
        <v>5.0000000000000001E-3</v>
      </c>
      <c r="L34" s="1" t="s">
        <v>0</v>
      </c>
      <c r="M34" s="1">
        <v>34.090615328193962</v>
      </c>
      <c r="N34" s="1">
        <f t="shared" si="0"/>
        <v>1.5326348402206023</v>
      </c>
      <c r="O34">
        <f>AVERAGE(N34,N38)</f>
        <v>1.5337625684218945</v>
      </c>
    </row>
    <row r="35" spans="5:15" x14ac:dyDescent="0.35">
      <c r="E35" s="1" t="s">
        <v>65</v>
      </c>
      <c r="F35" s="1">
        <v>3.9625580075328707E-3</v>
      </c>
      <c r="G35" s="1" t="s">
        <v>1</v>
      </c>
      <c r="H35" s="1">
        <v>33.395779890422617</v>
      </c>
      <c r="J35" s="1" t="s">
        <v>81</v>
      </c>
      <c r="K35" s="1">
        <v>5.0000000000000001E-3</v>
      </c>
      <c r="L35" s="1" t="s">
        <v>1</v>
      </c>
      <c r="M35" s="1">
        <v>33.10355082752649</v>
      </c>
      <c r="N35" s="1">
        <f t="shared" si="0"/>
        <v>1.5198745805458587</v>
      </c>
      <c r="O35">
        <f t="shared" ref="O35:O37" si="5">AVERAGE(N35,N39)</f>
        <v>1.5197136603706713</v>
      </c>
    </row>
    <row r="36" spans="5:15" x14ac:dyDescent="0.35">
      <c r="E36" s="1" t="s">
        <v>65</v>
      </c>
      <c r="F36" s="1" t="s">
        <v>3</v>
      </c>
      <c r="G36" s="1" t="s">
        <v>2</v>
      </c>
      <c r="H36" s="1">
        <v>28.102959012861838</v>
      </c>
      <c r="J36" s="1" t="s">
        <v>81</v>
      </c>
      <c r="K36" s="1" t="s">
        <v>3</v>
      </c>
      <c r="L36" s="1" t="s">
        <v>2</v>
      </c>
      <c r="M36" s="1">
        <v>28.29291306579686</v>
      </c>
      <c r="N36" s="1">
        <f t="shared" si="0"/>
        <v>1.4516776651406011</v>
      </c>
      <c r="O36">
        <f t="shared" si="5"/>
        <v>1.4497305592761789</v>
      </c>
    </row>
    <row r="37" spans="5:15" x14ac:dyDescent="0.35">
      <c r="E37" s="1" t="s">
        <v>65</v>
      </c>
      <c r="F37" s="1">
        <v>2.4412885325871495E-3</v>
      </c>
      <c r="G37" s="1" t="s">
        <v>4</v>
      </c>
      <c r="H37" s="1">
        <v>32.988180062475308</v>
      </c>
      <c r="J37" s="1" t="s">
        <v>81</v>
      </c>
      <c r="K37" s="1">
        <v>5.0000000000000001E-3</v>
      </c>
      <c r="L37" s="1" t="s">
        <v>4</v>
      </c>
      <c r="M37" s="1">
        <v>31.618769436649963</v>
      </c>
      <c r="N37" s="1">
        <f t="shared" si="0"/>
        <v>1.4999449637216793</v>
      </c>
      <c r="O37">
        <f t="shared" si="5"/>
        <v>1.5037943371466258</v>
      </c>
    </row>
    <row r="38" spans="5:15" x14ac:dyDescent="0.35">
      <c r="E38" s="1" t="s">
        <v>67</v>
      </c>
      <c r="F38" s="1">
        <v>3.7204270500585282E-3</v>
      </c>
      <c r="G38" s="1" t="s">
        <v>0</v>
      </c>
      <c r="H38" s="1">
        <v>34.615037389146835</v>
      </c>
      <c r="J38" s="1" t="s">
        <v>81</v>
      </c>
      <c r="K38" s="1">
        <v>5.0000000000000001E-3</v>
      </c>
      <c r="L38" s="1" t="s">
        <v>0</v>
      </c>
      <c r="M38" s="1">
        <v>34.268121387201774</v>
      </c>
      <c r="N38" s="1">
        <f t="shared" si="0"/>
        <v>1.5348902966231868</v>
      </c>
    </row>
    <row r="39" spans="5:15" x14ac:dyDescent="0.35">
      <c r="E39" s="1" t="s">
        <v>67</v>
      </c>
      <c r="F39" s="1">
        <v>5.0134747857856392E-3</v>
      </c>
      <c r="G39" s="1" t="s">
        <v>1</v>
      </c>
      <c r="H39" s="1">
        <v>33.051602278464003</v>
      </c>
      <c r="J39" s="1" t="s">
        <v>81</v>
      </c>
      <c r="K39" s="1">
        <v>5.0000000000000001E-3</v>
      </c>
      <c r="L39" s="1" t="s">
        <v>1</v>
      </c>
      <c r="M39" s="1">
        <v>33.079028039091597</v>
      </c>
      <c r="N39" s="1">
        <f t="shared" si="0"/>
        <v>1.5195527401954843</v>
      </c>
    </row>
    <row r="40" spans="5:15" x14ac:dyDescent="0.35">
      <c r="E40" s="1" t="s">
        <v>67</v>
      </c>
      <c r="F40" s="1" t="s">
        <v>3</v>
      </c>
      <c r="G40" s="1" t="s">
        <v>2</v>
      </c>
      <c r="H40" s="1">
        <v>27.941588887330276</v>
      </c>
      <c r="J40" s="1" t="s">
        <v>81</v>
      </c>
      <c r="K40" s="1" t="s">
        <v>3</v>
      </c>
      <c r="L40" s="1" t="s">
        <v>2</v>
      </c>
      <c r="M40" s="1">
        <v>28.040351498827754</v>
      </c>
      <c r="N40" s="1">
        <f t="shared" si="0"/>
        <v>1.4477834534117568</v>
      </c>
    </row>
    <row r="41" spans="5:15" x14ac:dyDescent="0.35">
      <c r="E41" s="1" t="s">
        <v>67</v>
      </c>
      <c r="F41" s="1">
        <v>5.0826324042452936E-3</v>
      </c>
      <c r="G41" s="1" t="s">
        <v>4</v>
      </c>
      <c r="H41" s="1">
        <v>31.868727607215121</v>
      </c>
      <c r="J41" s="1" t="s">
        <v>81</v>
      </c>
      <c r="K41" s="1">
        <v>5.0000000000000001E-3</v>
      </c>
      <c r="L41" s="1" t="s">
        <v>4</v>
      </c>
      <c r="M41" s="1">
        <v>32.184273528499759</v>
      </c>
      <c r="N41" s="1">
        <f t="shared" si="0"/>
        <v>1.5076437105715721</v>
      </c>
    </row>
    <row r="42" spans="5:15" x14ac:dyDescent="0.35">
      <c r="E42" s="1"/>
      <c r="F42" s="1"/>
      <c r="G42" s="1"/>
      <c r="H4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Slope, Y, R2</vt:lpstr>
      <vt:lpstr>IPC</vt:lpstr>
      <vt:lpstr>standard come campioni</vt:lpstr>
      <vt:lpstr>standard come campioni risultat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 ricci</dc:creator>
  <cp:lastModifiedBy>ugo ricci</cp:lastModifiedBy>
  <dcterms:created xsi:type="dcterms:W3CDTF">2024-04-17T04:27:51Z</dcterms:created>
  <dcterms:modified xsi:type="dcterms:W3CDTF">2024-04-18T11:53:19Z</dcterms:modified>
</cp:coreProperties>
</file>