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win11\Desktop\"/>
    </mc:Choice>
  </mc:AlternateContent>
  <xr:revisionPtr revIDLastSave="0" documentId="13_ncr:1_{9621E091-9A6C-4BB3-AF57-4ED1C7100B35}" xr6:coauthVersionLast="47" xr6:coauthVersionMax="47" xr10:uidLastSave="{00000000-0000-0000-0000-000000000000}"/>
  <bookViews>
    <workbookView xWindow="-96" yWindow="-96" windowWidth="23232" windowHeight="12432" activeTab="1" xr2:uid="{00000000-000D-0000-FFFF-FFFF00000000}"/>
  </bookViews>
  <sheets>
    <sheet name="studies without validation (2)" sheetId="7" r:id="rId1"/>
    <sheet name="studies without validation" sheetId="5" r:id="rId2"/>
  </sheets>
  <definedNames>
    <definedName name="_xlnm._FilterDatabase" localSheetId="1" hidden="1">'studies without validation'!$B$1:$BH$62</definedName>
    <definedName name="_xlnm._FilterDatabase" localSheetId="0" hidden="1">'studies without validation (2)'!$B$1:$BH$21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3" i="5" l="1"/>
  <c r="M63" i="5"/>
  <c r="N63" i="5"/>
  <c r="O63" i="5"/>
  <c r="P63" i="5"/>
  <c r="Q63" i="5"/>
  <c r="R63" i="5"/>
  <c r="S63" i="5"/>
  <c r="T63" i="5"/>
  <c r="U63" i="5"/>
  <c r="V63" i="5"/>
  <c r="W63" i="5"/>
  <c r="X63" i="5"/>
  <c r="Y63" i="5"/>
  <c r="Z63" i="5"/>
  <c r="AA63" i="5"/>
  <c r="AB63" i="5"/>
  <c r="AC63" i="5"/>
  <c r="AD63" i="5"/>
  <c r="AE63" i="5"/>
  <c r="AF63" i="5"/>
  <c r="AG63" i="5"/>
  <c r="AH63" i="5"/>
  <c r="AI63" i="5"/>
  <c r="AJ63" i="5"/>
  <c r="AK63" i="5"/>
  <c r="AL63" i="5"/>
  <c r="AM63" i="5"/>
  <c r="AN63" i="5"/>
  <c r="AO63" i="5"/>
  <c r="AP63" i="5"/>
  <c r="AQ63" i="5"/>
  <c r="AR63" i="5"/>
  <c r="AS63" i="5"/>
  <c r="AT63" i="5"/>
  <c r="AU63" i="5"/>
  <c r="AV63" i="5"/>
  <c r="AW63" i="5"/>
  <c r="AX63" i="5"/>
  <c r="AY63" i="5"/>
  <c r="AZ63" i="5"/>
  <c r="BA63" i="5"/>
  <c r="BB63" i="5"/>
  <c r="BC63" i="5"/>
  <c r="BD63" i="5"/>
  <c r="BE63" i="5"/>
  <c r="BF63" i="5"/>
  <c r="BG63" i="5"/>
  <c r="BH63" i="5"/>
  <c r="K63" i="5"/>
  <c r="F67" i="7"/>
  <c r="F68" i="7" s="1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BH22" i="7"/>
  <c r="BG22" i="7"/>
  <c r="BF22" i="7"/>
  <c r="BE22" i="7"/>
  <c r="BD22" i="7"/>
  <c r="BC22" i="7"/>
  <c r="BB22" i="7"/>
  <c r="BA22" i="7"/>
  <c r="AZ22" i="7"/>
  <c r="AY22" i="7"/>
  <c r="AX22" i="7"/>
  <c r="AW22" i="7"/>
  <c r="AV22" i="7"/>
  <c r="AU22" i="7"/>
  <c r="AT22" i="7"/>
  <c r="AS22" i="7"/>
  <c r="AR22" i="7"/>
  <c r="AQ22" i="7"/>
  <c r="AP22" i="7"/>
  <c r="AO22" i="7"/>
  <c r="AN22" i="7"/>
  <c r="AM22" i="7"/>
  <c r="AL22" i="7"/>
  <c r="AK22" i="7"/>
  <c r="AJ22" i="7"/>
  <c r="AI22" i="7"/>
  <c r="AH22" i="7"/>
  <c r="AG22" i="7"/>
  <c r="AF22" i="7"/>
  <c r="AE22" i="7"/>
  <c r="AD22" i="7"/>
  <c r="AC22" i="7"/>
  <c r="AB22" i="7"/>
  <c r="AA22" i="7"/>
  <c r="Z22" i="7"/>
  <c r="Y22" i="7"/>
  <c r="X22" i="7"/>
  <c r="W22" i="7"/>
  <c r="V22" i="7"/>
  <c r="U22" i="7"/>
  <c r="T22" i="7"/>
  <c r="S22" i="7"/>
  <c r="R22" i="7"/>
  <c r="Q22" i="7"/>
  <c r="P22" i="7"/>
  <c r="O22" i="7"/>
  <c r="N22" i="7"/>
  <c r="M22" i="7"/>
  <c r="L22" i="7"/>
  <c r="K22" i="7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67" i="5"/>
  <c r="E66" i="5"/>
  <c r="E65" i="5"/>
  <c r="E64" i="5"/>
  <c r="F109" i="5"/>
  <c r="F108" i="5"/>
</calcChain>
</file>

<file path=xl/sharedStrings.xml><?xml version="1.0" encoding="utf-8"?>
<sst xmlns="http://schemas.openxmlformats.org/spreadsheetml/2006/main" count="706" uniqueCount="328">
  <si>
    <t>Parameters</t>
  </si>
  <si>
    <t>Air temperature (°C) (AT);</t>
  </si>
  <si>
    <t>Relative humidity (%) (RH)</t>
  </si>
  <si>
    <t xml:space="preserve">Wind velocity (m/s) (WV);  </t>
  </si>
  <si>
    <t>Urban setting</t>
  </si>
  <si>
    <t>Keywords</t>
  </si>
  <si>
    <t>Open space, street canyon</t>
  </si>
  <si>
    <t>Building blocks</t>
  </si>
  <si>
    <t>Validation Parameter</t>
  </si>
  <si>
    <t>Model development, vegetation, heat transfer, urban form, wind</t>
  </si>
  <si>
    <t>AT, WV</t>
  </si>
  <si>
    <t>Street canyon</t>
  </si>
  <si>
    <t>Material (albedo), seasonal variation, diurnal variation, canyon, energy budget</t>
  </si>
  <si>
    <t>AT</t>
  </si>
  <si>
    <t>Canyon, aspect ratio, energy budget, heat transfer, building form (height)</t>
  </si>
  <si>
    <t>Open space (water pond)</t>
  </si>
  <si>
    <t>Building blocks, open space</t>
  </si>
  <si>
    <t>Urban street canyon</t>
  </si>
  <si>
    <t>Courtyard</t>
  </si>
  <si>
    <t>Vegetation, urban density, case  comparison, radiation (SVF),  orientation</t>
  </si>
  <si>
    <t>Heat transfer, canyon, pollutant dispersion, wind (flow), turbulent heat fluxes</t>
  </si>
  <si>
    <t>Water body, heat transfer, building energy, turbulent heat fluxes, coupling</t>
  </si>
  <si>
    <t>Model development, urban morphology, vegetation, case  comparison, thermal comfort</t>
  </si>
  <si>
    <t>Thermal comfort, aspect ratio, orientation, urban design, canyon</t>
  </si>
  <si>
    <t>Vegetation, climate (scenario analysis), urban morphology, materials, wind</t>
  </si>
  <si>
    <t>Vegetation, thermal comfort, urban form, pedestrian, case  comparison</t>
  </si>
  <si>
    <t>Optimization, vegetation, model development, thermal comfort, coupling</t>
  </si>
  <si>
    <t>Aspect ratio, materials, orientation, building form (facades), canyon</t>
  </si>
  <si>
    <t>Vegetation, optimization, thermal comfort, model development, economy</t>
  </si>
  <si>
    <t>Canyon, wind, heat transfer, model development, building form (facades)</t>
  </si>
  <si>
    <t>Building form, energy (building), urban form, radiation (solar), vegetation</t>
  </si>
  <si>
    <t>Vegetation, wind, optimization, canyon, radiation (solar)</t>
  </si>
  <si>
    <t>Canyon, wind, heat transfer, surface heating, case  comparison</t>
  </si>
  <si>
    <t>Heat transfer, coupling, model development, radiation (solar), wind</t>
  </si>
  <si>
    <t>Vegetation, energy (building), urban form, case  comparison, optimization</t>
  </si>
  <si>
    <t>Energy (building), urban form, vegetation, model coupling, case  comparison</t>
  </si>
  <si>
    <t>Building form (height), urban form, ventilation, case  comparison, wind</t>
  </si>
  <si>
    <t>Building form (height), materials, vegetation, urban density, thermal comfort</t>
  </si>
  <si>
    <t>Urban planning, aspect ratio, vegetation, orientation, thermal comfort</t>
  </si>
  <si>
    <t>Urban morphology, vegetation, thermal comfort, ventilation, case  comparison</t>
  </si>
  <si>
    <t>Canyon, radiation (solar), aspect ratio, model development, case  comparison</t>
  </si>
  <si>
    <t>Canyon, wind, ventilation, heat transfer, building form (façade)</t>
  </si>
  <si>
    <t>Canyon, wind, vegetation, case  comparison, building form (roof)</t>
  </si>
  <si>
    <t>Urban density, aspect ratio, vegetation, thermal comfort, case  comparison</t>
  </si>
  <si>
    <t>Canyon, wind, heat transfer, solar radiation, model development</t>
  </si>
  <si>
    <t>Urban design, aspect ratio, vegetation, orientation, thermal comfort</t>
  </si>
  <si>
    <t>CHTC,  energy (building), urban density, wind, model development</t>
  </si>
  <si>
    <t>Urban form, vegetation, optimization, thermal comfort, pedestrian</t>
  </si>
  <si>
    <t>Energy (building), climate, diurnal variation, model coupling, model development</t>
  </si>
  <si>
    <t>Materials (albedo), building form, thermal comfort, urban morphology, pedestrian</t>
  </si>
  <si>
    <t>Turbulent heat fluxes, energy (building), building form, ventilation, urban morphology</t>
  </si>
  <si>
    <t>AT, ST, WV</t>
  </si>
  <si>
    <t>AT, ST, WVF</t>
  </si>
  <si>
    <t>AT, MRT,  SET</t>
  </si>
  <si>
    <t>AT, SAI, PET</t>
  </si>
  <si>
    <t>AT, ST</t>
  </si>
  <si>
    <t>AT, RH,  SET,  MRT,  WV</t>
  </si>
  <si>
    <t>AT, MRT,  SET,  WV</t>
  </si>
  <si>
    <t>AT, SET,  ST, WBGT</t>
  </si>
  <si>
    <t>ECN,  SET,  SVF</t>
  </si>
  <si>
    <t>AT, TKE,  WV</t>
  </si>
  <si>
    <t>AT, PMV,  RH,  SR</t>
  </si>
  <si>
    <t>AT, ST, TKE,  WV</t>
  </si>
  <si>
    <t>AT, BEC, WV</t>
  </si>
  <si>
    <t>AQI, THI, WCI</t>
  </si>
  <si>
    <t>AT, BEC, IAT, RH,  WT</t>
  </si>
  <si>
    <t>WV</t>
  </si>
  <si>
    <t>AT, MRT,  RH,  ST, TEP, WV</t>
  </si>
  <si>
    <t>PET,  ST</t>
  </si>
  <si>
    <t>AT, MRT,  SET,  VW, WV</t>
  </si>
  <si>
    <t>HF,  PD,  VR, WVV</t>
  </si>
  <si>
    <t>AT, TKE,  WV, WVV</t>
  </si>
  <si>
    <t>AT, MRT,  PMV</t>
  </si>
  <si>
    <t>CHTC,  RI,  ST, WV</t>
  </si>
  <si>
    <t>MRT,  SET,  WV</t>
  </si>
  <si>
    <t>BEC, CHTC,  ST</t>
  </si>
  <si>
    <t>PD,  SET,  WV</t>
  </si>
  <si>
    <t>AT, BEC, ST, WV</t>
  </si>
  <si>
    <t>AT, HF,  WV</t>
  </si>
  <si>
    <t>Thermal comfort, specific forms (courtyards), radiation (shading), orientation, case comparison</t>
  </si>
  <si>
    <t>Thermal comfort, statistical analysis, model development, pedestrians, diurnal variation</t>
  </si>
  <si>
    <t>Energy (building), urban form / morphology, mitigation, case  comparison, urban density</t>
  </si>
  <si>
    <t>Aspect ratio, material (albedo), building form (façade), thermal comfort, case comparison</t>
  </si>
  <si>
    <t>Building blocks, urban street</t>
  </si>
  <si>
    <t>Open space (urban park) Building blocks</t>
  </si>
  <si>
    <t>Building blocks, courtyards</t>
  </si>
  <si>
    <t>Courtyards</t>
  </si>
  <si>
    <t>Open space (water body)</t>
  </si>
  <si>
    <t>Vegetation, thermal stability, canyon, pollutant dispersion, surface heating</t>
  </si>
  <si>
    <t>Vegetation, urban density, climate, case  comparison, model development</t>
  </si>
  <si>
    <t>CHTC, flow, thermal stability, surface heating, case comparison</t>
  </si>
  <si>
    <t>CHTC,  urban density, building energy, model development, case  comparison</t>
  </si>
  <si>
    <t>Surface heating, canyon, thermal stability, pollutant dispersion, flow</t>
  </si>
  <si>
    <t>Ventilation, mitigation, thermal comfort, pedestrian, thermal stability</t>
  </si>
  <si>
    <t>Canyon, diurnal variation, wind (flow), radiation, surface heating</t>
  </si>
  <si>
    <t>Ventilation, wind (flow), canyon, surface heating, building form (height)</t>
  </si>
  <si>
    <t>Coupling, model development, heat transfer, wind (flow), diurnal variation</t>
  </si>
  <si>
    <t>Surface heating, thermal stability, ventilation, material (albedo), canyon</t>
  </si>
  <si>
    <t>CHTC,  urban form, building form (height), case comparison, urban density</t>
  </si>
  <si>
    <t>Canyon, wind, model development, case  comparison, orientation</t>
  </si>
  <si>
    <t>Diurnal variation, wind(flow), canyon, thermal stability, material (albedo)</t>
  </si>
  <si>
    <t>Thermal comfort, orientation, urban form, case comparison, specific forms (courtyards)</t>
  </si>
  <si>
    <t>Canyon, radiation, model development, heat transfer, wind (flow)</t>
  </si>
  <si>
    <t>Radiation (solar), orientation, heat transfer, wind (flow), model development</t>
  </si>
  <si>
    <t>Material (albedo), aspect ratio, heat transfer, canyon, diurnal variation</t>
  </si>
  <si>
    <t>Thermal comfort, building form, albedo, vegetation, specific forms (courtyards)</t>
  </si>
  <si>
    <t>Water body, heat transfer, model development, wind (flow), adaptation</t>
  </si>
  <si>
    <t>Gu et al. (2010)</t>
  </si>
  <si>
    <t>Li et al. (2010)</t>
  </si>
  <si>
    <t>[216]</t>
  </si>
  <si>
    <t>[217]</t>
  </si>
  <si>
    <t>LES / SLSGS</t>
  </si>
  <si>
    <t>Ri</t>
  </si>
  <si>
    <t>AT, PC, Ri, WV</t>
  </si>
  <si>
    <t>Mirzaei and Haghighat (2010)</t>
  </si>
  <si>
    <t>[218]</t>
  </si>
  <si>
    <t>RANS  / STKE</t>
  </si>
  <si>
    <t>AT, Ri, WV</t>
  </si>
  <si>
    <t>Kwak  et al. (2011)</t>
  </si>
  <si>
    <t>[219]</t>
  </si>
  <si>
    <t>RANS  / RNGKE</t>
  </si>
  <si>
    <t>ST</t>
  </si>
  <si>
    <t>AT, HF,  ST, WV</t>
  </si>
  <si>
    <t>Luo  and Li (2011)</t>
  </si>
  <si>
    <t>[220]</t>
  </si>
  <si>
    <t>RANS  / RNGKE and SSTKW</t>
  </si>
  <si>
    <t>ACH, AT, WV</t>
  </si>
  <si>
    <t>Qu et al. (2011)</t>
  </si>
  <si>
    <t>[207]</t>
  </si>
  <si>
    <t>CHTC,  HF,  ST</t>
  </si>
  <si>
    <t>Haghighat and Mirzaei (2011)</t>
  </si>
  <si>
    <t>[221]</t>
  </si>
  <si>
    <t>AT, PC, WV</t>
  </si>
  <si>
    <t>Pillai  and Yoshie  (2012)</t>
  </si>
  <si>
    <t>[215]</t>
  </si>
  <si>
    <t>RANS  / LRNKE</t>
  </si>
  <si>
    <t>AT, CHTC,  HF,  WV</t>
  </si>
  <si>
    <t>Mirzaei and Carmeliet (2013)</t>
  </si>
  <si>
    <t>[208]</t>
  </si>
  <si>
    <t>ST, WV</t>
  </si>
  <si>
    <t>Vidrih and Medved (2013)</t>
  </si>
  <si>
    <t>Pillai  and Yoshie  (2013)</t>
  </si>
  <si>
    <t>[209]</t>
  </si>
  <si>
    <t>[214]</t>
  </si>
  <si>
    <t>HF</t>
  </si>
  <si>
    <t>AT, CHTC,  HF</t>
  </si>
  <si>
    <t>Liu et al. (2013)</t>
  </si>
  <si>
    <t>Yaghoobian et al. (2014)</t>
  </si>
  <si>
    <t>[210]</t>
  </si>
  <si>
    <t>[222]</t>
  </si>
  <si>
    <t>LES / SLSGS; RANS / SSTKW,  RKE</t>
  </si>
  <si>
    <t>LES / DSGS</t>
  </si>
  <si>
    <t>CHTC,  ST</t>
  </si>
  <si>
    <t>Fr,  WV</t>
  </si>
  <si>
    <t>CHTC,  ST, WV</t>
  </si>
  <si>
    <t>Fr,  HF,  PD,  ST, TKE,  WV</t>
  </si>
  <si>
    <t>Taleghani et al. (2014)</t>
  </si>
  <si>
    <t>[223]</t>
  </si>
  <si>
    <t>RANS  / YMEE</t>
  </si>
  <si>
    <t>AT, MRT,  PET,  WV</t>
  </si>
  <si>
    <t>Qaid  and Ossen (2014)</t>
  </si>
  <si>
    <t>[224]</t>
  </si>
  <si>
    <t>Bottillo et al. (2014)</t>
  </si>
  <si>
    <t>[211]</t>
  </si>
  <si>
    <t>AT, CHTC,  ST, WV</t>
  </si>
  <si>
    <t>Santiago et al. (2014)</t>
  </si>
  <si>
    <t>[212]</t>
  </si>
  <si>
    <t>Nazarian and Kleissl (2015)</t>
  </si>
  <si>
    <t>[225]</t>
  </si>
  <si>
    <t>RANS  / RKE</t>
  </si>
  <si>
    <t>HF,  SR, ST, WV</t>
  </si>
  <si>
    <t>Ghaffarianhoseini et al. (2015)</t>
  </si>
  <si>
    <t>[226]</t>
  </si>
  <si>
    <t>DBT</t>
  </si>
  <si>
    <t>AT, DBT,  MRT,  PET,  PMV,</t>
  </si>
  <si>
    <t>Xue  et al. (2015)</t>
  </si>
  <si>
    <t>[213]</t>
  </si>
  <si>
    <t>DBT,  RH</t>
  </si>
  <si>
    <t>Yumino et al. (2015)</t>
  </si>
  <si>
    <t>[206]</t>
  </si>
  <si>
    <t>RANS  / DKE</t>
  </si>
  <si>
    <t>HF,  ST</t>
  </si>
  <si>
    <t>Aspect ratio, building form (height), climate (hot and arid), specific forms (courtyards)</t>
  </si>
  <si>
    <t>Adaptation / mitigation, climate, vegetation, materials (albedo), building form</t>
  </si>
  <si>
    <t>BEC, HF,  MRT,  SET,  ST, WBGT</t>
  </si>
  <si>
    <t>#</t>
  </si>
  <si>
    <t>Authors (year)</t>
  </si>
  <si>
    <t>Ref.</t>
  </si>
  <si>
    <t>Equations / Models</t>
  </si>
  <si>
    <t>Bruse and Fleer (1998)</t>
  </si>
  <si>
    <t>[168]</t>
  </si>
  <si>
    <t>Herbert et al. (1998)</t>
  </si>
  <si>
    <t>[169]</t>
  </si>
  <si>
    <t>Herbert and Herbert (2002)</t>
  </si>
  <si>
    <t>[170]</t>
  </si>
  <si>
    <t>Dimoudi and Nikolopoulou (2003)</t>
  </si>
  <si>
    <t>[171]</t>
  </si>
  <si>
    <t>Not  specified</t>
  </si>
  <si>
    <t>Baik  et al. (2003)</t>
  </si>
  <si>
    <t>[172]</t>
  </si>
  <si>
    <t>RANS  / ED</t>
  </si>
  <si>
    <t>Robitu et al. (2004)</t>
  </si>
  <si>
    <t>[173]</t>
  </si>
  <si>
    <t>Murakami (2004)</t>
  </si>
  <si>
    <t>[174]</t>
  </si>
  <si>
    <t>RANS  / MDKE</t>
  </si>
  <si>
    <t>Ali-Toudert and Mayer (2006)</t>
  </si>
  <si>
    <t>[175]</t>
  </si>
  <si>
    <t>Murakami (2006)</t>
  </si>
  <si>
    <t>[176]</t>
  </si>
  <si>
    <t>Grignaffini and Vallati (2007)</t>
  </si>
  <si>
    <t>[177]</t>
  </si>
  <si>
    <t>Lin  et al. (2008)</t>
  </si>
  <si>
    <t>[178]</t>
  </si>
  <si>
    <t>Chen et al. (2008)</t>
  </si>
  <si>
    <t>[179]</t>
  </si>
  <si>
    <t>Zhao et al. (2008)</t>
  </si>
  <si>
    <t>[180]</t>
  </si>
  <si>
    <t>Ooka et al. (2008)</t>
  </si>
  <si>
    <t>[181]</t>
  </si>
  <si>
    <t>Dimitrova et al. (2009)</t>
  </si>
  <si>
    <t>[182]</t>
  </si>
  <si>
    <t>Okeil  (2010)</t>
  </si>
  <si>
    <t>[183]</t>
  </si>
  <si>
    <t>Hong et al. (2011)</t>
  </si>
  <si>
    <t>[184]</t>
  </si>
  <si>
    <t>Park et al. (2012)</t>
  </si>
  <si>
    <t>[185]</t>
  </si>
  <si>
    <t>Berkovic et al. (2012)</t>
  </si>
  <si>
    <t>[186]</t>
  </si>
  <si>
    <t>Qu et al. (2012)</t>
  </si>
  <si>
    <t>[145]</t>
  </si>
  <si>
    <t>Bo-ot et al. (2012)</t>
  </si>
  <si>
    <t>[187]</t>
  </si>
  <si>
    <t>Mirzaei and Haghighat (2012)</t>
  </si>
  <si>
    <t>[188]</t>
  </si>
  <si>
    <t>Yang  et al. (2012)</t>
  </si>
  <si>
    <t>[189]</t>
  </si>
  <si>
    <t>Lee et al. (2013)</t>
  </si>
  <si>
    <t>[190]</t>
  </si>
  <si>
    <t>Johansson et al. (2013)</t>
  </si>
  <si>
    <t>[191]</t>
  </si>
  <si>
    <t>Yahia  and Johansson (2013)</t>
  </si>
  <si>
    <t>[192]</t>
  </si>
  <si>
    <t>Hong and Lin  (2014)</t>
  </si>
  <si>
    <t>[193]</t>
  </si>
  <si>
    <t>de  Lieto  Vollaro et al. (2014)</t>
  </si>
  <si>
    <t>[194]</t>
  </si>
  <si>
    <t>Wang et al. (2014)</t>
  </si>
  <si>
    <t>[195]</t>
  </si>
  <si>
    <t>Kim  et al. (2014)</t>
  </si>
  <si>
    <t>[196]</t>
  </si>
  <si>
    <t>Perini and Magliocco (2014)</t>
  </si>
  <si>
    <t>[197]</t>
  </si>
  <si>
    <t>[198]</t>
  </si>
  <si>
    <t>Yahia  and Johansson (2014)</t>
  </si>
  <si>
    <t>[199]</t>
  </si>
  <si>
    <t>Ma  et al. (2015)</t>
  </si>
  <si>
    <t>[200]</t>
  </si>
  <si>
    <t>Liu et al. (2015)</t>
  </si>
  <si>
    <t>[201]</t>
  </si>
  <si>
    <t>LES / SLSGS;  RANS / RKE, SSTKW</t>
  </si>
  <si>
    <t>Hong and Lin  (2015)</t>
  </si>
  <si>
    <t>[147]</t>
  </si>
  <si>
    <t>Allegrini et al. (2015)</t>
  </si>
  <si>
    <t>[202]</t>
  </si>
  <si>
    <t>[203]</t>
  </si>
  <si>
    <t>Botham-Myint et al. (2015)</t>
  </si>
  <si>
    <t>[204]</t>
  </si>
  <si>
    <t>[205]</t>
  </si>
  <si>
    <t>Richardson number (-)  (Ri)</t>
  </si>
  <si>
    <t>Surface temperature (°C) (ST)</t>
  </si>
  <si>
    <t>Heat ﬂux (w/m2) (HF);</t>
  </si>
  <si>
    <t>Convective heat transfer coeﬃcient (W/m2K) (CHTC);</t>
  </si>
  <si>
    <t>Dry-bulb Temperature (°C) (DBT)</t>
  </si>
  <si>
    <t>Smagorinsky-LillySubgrid-scale[160];</t>
  </si>
  <si>
    <t>Yamada and Mellor E-ε[158](YMEE).Air change rate(1/hour)(ACH);</t>
  </si>
  <si>
    <t>Air quality index(-)(AQI);</t>
  </si>
  <si>
    <t>Building energy consumption(W)(BEC);</t>
  </si>
  <si>
    <t>Convective heat transfer coeﬃcient (W/m2K)(CHTC);</t>
  </si>
  <si>
    <t>Froude number (-)(Fn);Heatﬂux(w/m2)(HF);Indoorairtemperature(°C)(IAT);</t>
  </si>
  <si>
    <t>Mean radiant temperature(°C)(MRT);</t>
  </si>
  <si>
    <t>Physiological equivalent temperature(°C)[161](PET);</t>
  </si>
  <si>
    <t>Predicted mean vote(-)[162](PMV);</t>
  </si>
  <si>
    <t>Pressure (coeﬃcient)(CP);</t>
  </si>
  <si>
    <t>Pollutant concentration(%)(PC);</t>
  </si>
  <si>
    <t>Pressure distribution(PD);</t>
  </si>
  <si>
    <t>Relative humidity(%)(RH);</t>
  </si>
  <si>
    <t>Sky view factor(-)(SVF);</t>
  </si>
  <si>
    <t>Solar access index(-)(SAI);</t>
  </si>
  <si>
    <t>Solar radiation(W/m2)(SR);</t>
  </si>
  <si>
    <t>Standard eﬀective temperature(°C)[164](SET);</t>
  </si>
  <si>
    <t>Temperature-humidity index(-)(THI);</t>
  </si>
  <si>
    <t>Temperature of equivalent perception(°C)[165](TEP);</t>
  </si>
  <si>
    <t>Thermal Sensation Perception[166](TSP);</t>
  </si>
  <si>
    <t>Turbulence dissipation rate(m2/s3)(TDR);</t>
  </si>
  <si>
    <t>Turbulentkineticenergy(m2/s2)(TKE);</t>
  </si>
  <si>
    <t>Universal thermal climate index(°C)[167](UTCI);</t>
  </si>
  <si>
    <t>Ventilation rate(l/minute)(VR);</t>
  </si>
  <si>
    <t>Water vapor fraction(%)(WVF);</t>
  </si>
  <si>
    <t>Wet black globe temperature(°C)(WBGT);</t>
  </si>
  <si>
    <t>Wind comfort index(-)(WCI);</t>
  </si>
  <si>
    <t>Wind velocity vectors(WVV).</t>
  </si>
  <si>
    <t xml:space="preserve"> (m/s) (WV);  </t>
  </si>
  <si>
    <t>Ric (Ri)</t>
  </si>
  <si>
    <t xml:space="preserve"> (°C) (ST)</t>
  </si>
  <si>
    <t>(°C) (AT);</t>
  </si>
  <si>
    <t xml:space="preserve"> (HF);</t>
  </si>
  <si>
    <t>(CHTC);</t>
  </si>
  <si>
    <t>(°C) (DBT)</t>
  </si>
  <si>
    <t xml:space="preserve"> (%) (RH)</t>
  </si>
  <si>
    <t>(AKNNE);</t>
  </si>
  <si>
    <t>[151](DKE);</t>
  </si>
  <si>
    <t>[101](ED);</t>
  </si>
  <si>
    <t>[153] (MEE);</t>
  </si>
  <si>
    <t>[159]           (DSGS);</t>
  </si>
  <si>
    <t>[149,152]        (LRNKE);</t>
  </si>
  <si>
    <t>(CKEKE)        [150];</t>
  </si>
  <si>
    <t>[131](MDKE);</t>
  </si>
  <si>
    <t>[154](RKE);</t>
  </si>
  <si>
    <t>[155](RNGKE);</t>
  </si>
  <si>
    <t>[156](SSTKW);</t>
  </si>
  <si>
    <t>[157](STKE);</t>
  </si>
  <si>
    <t>(°C)[161](PET);</t>
  </si>
  <si>
    <t>[162](PMV);</t>
  </si>
  <si>
    <t xml:space="preserve"> PMV(-)(EPMV)[163];</t>
  </si>
  <si>
    <t>Statistical Performance Indicators(SPI);</t>
  </si>
  <si>
    <t>Wind comfort index(-)(WCI)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</si>
</sst>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11"/>
      <color theme="1"/>
      <name val="Calibri"/>
      <family val="2"/>
      <scheme val="minor"/>
    </font>
    <font>
      <sz val="10"/>
      <color theme="1"/>
      <name val="Arial Nova Cond"/>
      <family val="2"/>
    </font>
    <font>
      <b/>
      <sz val="10"/>
      <color theme="1"/>
      <name val="Arial Nova Cond"/>
      <family val="2"/>
    </font>
    <font>
      <sz val="9"/>
      <color theme="1"/>
      <name val="Arial Nova Cond"/>
      <family val="2"/>
    </font>
    <font>
      <sz val="9"/>
      <color rgb="FF3C80A7"/>
      <name val="Arial Nova Cond"/>
      <family val="2"/>
    </font>
    <font>
      <sz val="9"/>
      <color rgb="FF000000"/>
      <name val="Arial Nova Cond"/>
      <family val="2"/>
    </font>
    <font>
      <b/>
      <sz val="9"/>
      <color rgb="FF000000"/>
      <name val="Arial Nova Cond"/>
      <family val="2"/>
    </font>
    <font>
      <b/>
      <sz val="8"/>
      <color rgb="FF000000"/>
      <name val="Arial Nova Cond"/>
      <family val="2"/>
    </font>
    <font>
      <sz val="11"/>
      <color theme="1"/>
      <name val="Calibri"/>
      <family val="2"/>
      <scheme val="minor"/>
    </font>
    <font>
      <sz val="14"/>
      <color theme="1"/>
      <name val="Arial Nova Cond"/>
      <family val="2"/>
    </font>
    <font>
      <b/>
      <sz val="14"/>
      <color theme="1"/>
      <name val="Arial Nova Cond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 inden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 indent="2"/>
    </xf>
    <xf numFmtId="0" fontId="3" fillId="0" borderId="4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3" fillId="0" borderId="8" xfId="0" applyFont="1" applyBorder="1" applyAlignment="1">
      <alignment horizontal="left" vertical="center" wrapText="1" indent="1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 indent="2"/>
    </xf>
    <xf numFmtId="0" fontId="3" fillId="0" borderId="9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2" fontId="0" fillId="0" borderId="0" xfId="1" applyNumberFormat="1" applyFont="1"/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vertical="center"/>
    </xf>
    <xf numFmtId="0" fontId="10" fillId="2" borderId="12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2" fontId="1" fillId="0" borderId="0" xfId="0" applyNumberFormat="1" applyFont="1" applyAlignment="1">
      <alignment horizontal="center" vertical="center"/>
    </xf>
    <xf numFmtId="0" fontId="3" fillId="3" borderId="3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</cellXfs>
  <cellStyles count="2">
    <cellStyle name="Normale" xfId="0" builtinId="0"/>
    <cellStyle name="Percentuale" xfId="1" builtinId="5"/>
  </cellStyles>
  <dxfs count="0"/>
  <tableStyles count="1" defaultTableStyle="TableStyleMedium2" defaultPivotStyle="PivotStyleLight16">
    <tableStyle name="Invisible" pivot="0" table="0" count="0" xr9:uid="{E825F509-BFD0-4597-822D-42A4E00CC05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31230-A7DD-4814-BD0B-57F551A52707}">
  <sheetPr filterMode="1"/>
  <dimension ref="B1:BH79"/>
  <sheetViews>
    <sheetView zoomScale="90" zoomScaleNormal="90" workbookViewId="0">
      <selection activeCell="E8" sqref="E8"/>
    </sheetView>
  </sheetViews>
  <sheetFormatPr defaultRowHeight="14.4" x14ac:dyDescent="0.55000000000000004"/>
  <cols>
    <col min="3" max="3" width="26.62890625" customWidth="1"/>
    <col min="5" max="5" width="13.26171875" customWidth="1"/>
    <col min="6" max="6" width="16.26171875" customWidth="1"/>
    <col min="7" max="7" width="11.26171875" style="6" customWidth="1"/>
    <col min="8" max="8" width="33.578125" customWidth="1"/>
    <col min="9" max="9" width="12.7890625" style="1" customWidth="1"/>
    <col min="11" max="18" width="8.578125" style="2" customWidth="1"/>
    <col min="19" max="25" width="8.578125" style="2" hidden="1" customWidth="1"/>
    <col min="26" max="31" width="8.578125" hidden="1" customWidth="1"/>
    <col min="32" max="32" width="17.20703125" customWidth="1"/>
    <col min="34" max="34" width="11.3671875" customWidth="1"/>
    <col min="35" max="35" width="10.578125" hidden="1" customWidth="1"/>
    <col min="36" max="36" width="14.9453125" customWidth="1"/>
    <col min="37" max="37" width="10.578125" customWidth="1"/>
    <col min="38" max="39" width="8.578125" customWidth="1"/>
    <col min="40" max="41" width="8.578125" hidden="1" customWidth="1"/>
    <col min="44" max="44" width="0" hidden="1" customWidth="1"/>
    <col min="49" max="49" width="0" hidden="1" customWidth="1"/>
    <col min="52" max="53" width="0" hidden="1" customWidth="1"/>
    <col min="55" max="55" width="0" hidden="1" customWidth="1"/>
  </cols>
  <sheetData>
    <row r="1" spans="2:60" s="5" customFormat="1" ht="36" customHeight="1" thickBot="1" x14ac:dyDescent="0.6">
      <c r="B1" s="15" t="s">
        <v>185</v>
      </c>
      <c r="C1" s="16" t="s">
        <v>186</v>
      </c>
      <c r="D1" s="16" t="s">
        <v>187</v>
      </c>
      <c r="E1" s="16" t="s">
        <v>4</v>
      </c>
      <c r="F1" s="16" t="s">
        <v>188</v>
      </c>
      <c r="G1" s="16" t="s">
        <v>8</v>
      </c>
      <c r="H1" s="16" t="s">
        <v>5</v>
      </c>
      <c r="I1" s="46" t="s">
        <v>0</v>
      </c>
      <c r="K1" s="10" t="s">
        <v>303</v>
      </c>
      <c r="L1" s="11" t="s">
        <v>113</v>
      </c>
      <c r="M1" s="11" t="s">
        <v>305</v>
      </c>
      <c r="N1" s="11" t="s">
        <v>306</v>
      </c>
      <c r="O1" s="11" t="s">
        <v>307</v>
      </c>
      <c r="P1" s="11" t="s">
        <v>308</v>
      </c>
      <c r="Q1" s="11" t="s">
        <v>309</v>
      </c>
      <c r="R1" s="11" t="s">
        <v>310</v>
      </c>
      <c r="S1" s="11" t="s">
        <v>311</v>
      </c>
      <c r="T1" s="11" t="s">
        <v>317</v>
      </c>
      <c r="U1" s="11" t="s">
        <v>315</v>
      </c>
      <c r="V1" s="11" t="s">
        <v>312</v>
      </c>
      <c r="W1" s="11" t="s">
        <v>313</v>
      </c>
      <c r="X1" s="11" t="s">
        <v>316</v>
      </c>
      <c r="Y1" s="11" t="s">
        <v>314</v>
      </c>
      <c r="Z1" s="11" t="s">
        <v>318</v>
      </c>
      <c r="AA1" s="11" t="s">
        <v>319</v>
      </c>
      <c r="AB1" s="11" t="s">
        <v>320</v>
      </c>
      <c r="AC1" s="12" t="s">
        <v>275</v>
      </c>
      <c r="AD1" s="11" t="s">
        <v>321</v>
      </c>
      <c r="AE1" s="11" t="s">
        <v>322</v>
      </c>
      <c r="AF1" s="12" t="s">
        <v>276</v>
      </c>
      <c r="AG1" s="12" t="s">
        <v>277</v>
      </c>
      <c r="AH1" s="12" t="s">
        <v>278</v>
      </c>
      <c r="AI1" s="12" t="s">
        <v>279</v>
      </c>
      <c r="AJ1" s="12" t="s">
        <v>280</v>
      </c>
      <c r="AK1" s="12" t="s">
        <v>281</v>
      </c>
      <c r="AL1" s="12" t="s">
        <v>323</v>
      </c>
      <c r="AM1" s="12" t="s">
        <v>324</v>
      </c>
      <c r="AN1" s="12" t="s">
        <v>325</v>
      </c>
      <c r="AO1" s="12" t="s">
        <v>284</v>
      </c>
      <c r="AP1" s="12" t="s">
        <v>285</v>
      </c>
      <c r="AQ1" s="12" t="s">
        <v>286</v>
      </c>
      <c r="AR1" s="12" t="s">
        <v>287</v>
      </c>
      <c r="AS1" s="12" t="s">
        <v>288</v>
      </c>
      <c r="AT1" s="12" t="s">
        <v>289</v>
      </c>
      <c r="AU1" s="12" t="s">
        <v>290</v>
      </c>
      <c r="AV1" s="12" t="s">
        <v>291</v>
      </c>
      <c r="AW1" s="12" t="s">
        <v>326</v>
      </c>
      <c r="AX1" s="12" t="s">
        <v>292</v>
      </c>
      <c r="AY1" s="12" t="s">
        <v>293</v>
      </c>
      <c r="AZ1" s="12" t="s">
        <v>294</v>
      </c>
      <c r="BA1" s="12" t="s">
        <v>295</v>
      </c>
      <c r="BB1" s="12" t="s">
        <v>296</v>
      </c>
      <c r="BC1" s="12" t="s">
        <v>297</v>
      </c>
      <c r="BD1" s="12" t="s">
        <v>298</v>
      </c>
      <c r="BE1" s="12" t="s">
        <v>299</v>
      </c>
      <c r="BF1" s="12" t="s">
        <v>300</v>
      </c>
      <c r="BG1" s="12" t="s">
        <v>301</v>
      </c>
      <c r="BH1" s="13" t="s">
        <v>302</v>
      </c>
    </row>
    <row r="2" spans="2:60" ht="23.1" thickBot="1" x14ac:dyDescent="0.6">
      <c r="B2" s="22">
        <v>1</v>
      </c>
      <c r="C2" s="23" t="s">
        <v>107</v>
      </c>
      <c r="D2" s="24" t="s">
        <v>109</v>
      </c>
      <c r="E2" s="23" t="s">
        <v>6</v>
      </c>
      <c r="F2" s="25" t="s">
        <v>111</v>
      </c>
      <c r="G2" s="26" t="s">
        <v>66</v>
      </c>
      <c r="H2" s="27" t="s">
        <v>88</v>
      </c>
      <c r="I2" s="28" t="s">
        <v>10</v>
      </c>
      <c r="K2" s="37">
        <v>1</v>
      </c>
      <c r="L2" s="38"/>
      <c r="M2" s="38"/>
      <c r="N2" s="38">
        <v>1</v>
      </c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43"/>
    </row>
    <row r="3" spans="2:60" ht="23.1" thickBot="1" x14ac:dyDescent="0.6">
      <c r="B3" s="22">
        <v>2</v>
      </c>
      <c r="C3" s="17" t="s">
        <v>108</v>
      </c>
      <c r="D3" s="18" t="s">
        <v>110</v>
      </c>
      <c r="E3" s="17" t="s">
        <v>11</v>
      </c>
      <c r="F3" s="19" t="s">
        <v>111</v>
      </c>
      <c r="G3" s="20" t="s">
        <v>112</v>
      </c>
      <c r="H3" s="21" t="s">
        <v>92</v>
      </c>
      <c r="I3" s="29" t="s">
        <v>113</v>
      </c>
      <c r="K3" s="39">
        <v>1</v>
      </c>
      <c r="L3" s="40">
        <v>1</v>
      </c>
      <c r="M3" s="40"/>
      <c r="N3" s="40">
        <v>1</v>
      </c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>
        <v>1</v>
      </c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4"/>
    </row>
    <row r="4" spans="2:60" ht="23.1" thickBot="1" x14ac:dyDescent="0.6">
      <c r="B4" s="22">
        <v>3</v>
      </c>
      <c r="C4" s="17" t="s">
        <v>118</v>
      </c>
      <c r="D4" s="18" t="s">
        <v>119</v>
      </c>
      <c r="E4" s="17" t="s">
        <v>11</v>
      </c>
      <c r="F4" s="19" t="s">
        <v>120</v>
      </c>
      <c r="G4" s="20" t="s">
        <v>121</v>
      </c>
      <c r="H4" s="21" t="s">
        <v>94</v>
      </c>
      <c r="I4" s="29" t="s">
        <v>122</v>
      </c>
      <c r="K4" s="39">
        <v>1</v>
      </c>
      <c r="L4" s="40"/>
      <c r="M4" s="40">
        <v>1</v>
      </c>
      <c r="N4" s="40">
        <v>1</v>
      </c>
      <c r="O4" s="40">
        <v>1</v>
      </c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4"/>
    </row>
    <row r="5" spans="2:60" ht="26.1" customHeight="1" thickBot="1" x14ac:dyDescent="0.6">
      <c r="B5" s="22">
        <v>4</v>
      </c>
      <c r="C5" s="17" t="s">
        <v>147</v>
      </c>
      <c r="D5" s="18" t="s">
        <v>149</v>
      </c>
      <c r="E5" s="17" t="s">
        <v>11</v>
      </c>
      <c r="F5" s="19" t="s">
        <v>151</v>
      </c>
      <c r="G5" s="20" t="s">
        <v>153</v>
      </c>
      <c r="H5" s="21" t="s">
        <v>100</v>
      </c>
      <c r="I5" s="29" t="s">
        <v>155</v>
      </c>
      <c r="K5" s="39">
        <v>1</v>
      </c>
      <c r="L5" s="40"/>
      <c r="M5" s="40">
        <v>1</v>
      </c>
      <c r="N5" s="40"/>
      <c r="O5" s="40">
        <v>1</v>
      </c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>
        <v>1</v>
      </c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>
        <v>1</v>
      </c>
      <c r="BC5" s="40"/>
      <c r="BD5" s="40"/>
      <c r="BE5" s="40"/>
      <c r="BF5" s="40"/>
      <c r="BG5" s="40"/>
      <c r="BH5" s="44"/>
    </row>
    <row r="6" spans="2:60" ht="26.1" customHeight="1" thickBot="1" x14ac:dyDescent="0.6">
      <c r="B6" s="22">
        <v>5</v>
      </c>
      <c r="C6" s="17" t="s">
        <v>160</v>
      </c>
      <c r="D6" s="18" t="s">
        <v>161</v>
      </c>
      <c r="E6" s="17" t="s">
        <v>11</v>
      </c>
      <c r="F6" s="19" t="s">
        <v>158</v>
      </c>
      <c r="G6" s="20" t="s">
        <v>13</v>
      </c>
      <c r="H6" s="21" t="s">
        <v>182</v>
      </c>
      <c r="I6" s="29" t="s">
        <v>51</v>
      </c>
      <c r="K6" s="39">
        <v>1</v>
      </c>
      <c r="L6" s="40"/>
      <c r="M6" s="40">
        <v>1</v>
      </c>
      <c r="N6" s="40">
        <v>1</v>
      </c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4"/>
    </row>
    <row r="7" spans="2:60" ht="26.1" customHeight="1" thickBot="1" x14ac:dyDescent="0.6">
      <c r="B7" s="22">
        <v>6</v>
      </c>
      <c r="C7" s="17" t="s">
        <v>162</v>
      </c>
      <c r="D7" s="18" t="s">
        <v>163</v>
      </c>
      <c r="E7" s="17" t="s">
        <v>11</v>
      </c>
      <c r="F7" s="19" t="s">
        <v>116</v>
      </c>
      <c r="G7" s="20" t="s">
        <v>10</v>
      </c>
      <c r="H7" s="21" t="s">
        <v>102</v>
      </c>
      <c r="I7" s="29" t="s">
        <v>164</v>
      </c>
      <c r="K7" s="39">
        <v>1</v>
      </c>
      <c r="L7" s="40"/>
      <c r="M7" s="40">
        <v>1</v>
      </c>
      <c r="N7" s="40">
        <v>1</v>
      </c>
      <c r="O7" s="40"/>
      <c r="P7" s="40">
        <v>1</v>
      </c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4"/>
    </row>
    <row r="8" spans="2:60" ht="23.1" thickBot="1" x14ac:dyDescent="0.6">
      <c r="B8" s="22">
        <v>7</v>
      </c>
      <c r="C8" s="17" t="s">
        <v>165</v>
      </c>
      <c r="D8" s="18" t="s">
        <v>166</v>
      </c>
      <c r="E8" s="17" t="s">
        <v>11</v>
      </c>
      <c r="F8" s="19" t="s">
        <v>116</v>
      </c>
      <c r="G8" s="20" t="s">
        <v>10</v>
      </c>
      <c r="H8" s="21" t="s">
        <v>103</v>
      </c>
      <c r="I8" s="29" t="s">
        <v>10</v>
      </c>
      <c r="K8" s="39">
        <v>1</v>
      </c>
      <c r="L8" s="40"/>
      <c r="M8" s="40"/>
      <c r="N8" s="40">
        <v>1</v>
      </c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4"/>
    </row>
    <row r="9" spans="2:60" ht="23.1" thickBot="1" x14ac:dyDescent="0.6">
      <c r="B9" s="22">
        <v>8</v>
      </c>
      <c r="C9" s="17" t="s">
        <v>191</v>
      </c>
      <c r="D9" s="18" t="s">
        <v>192</v>
      </c>
      <c r="E9" s="17" t="s">
        <v>11</v>
      </c>
      <c r="F9" s="19" t="s">
        <v>116</v>
      </c>
      <c r="G9" s="20"/>
      <c r="H9" s="21" t="s">
        <v>12</v>
      </c>
      <c r="I9" s="29" t="s">
        <v>13</v>
      </c>
      <c r="K9" s="39"/>
      <c r="L9" s="40"/>
      <c r="M9" s="40"/>
      <c r="N9" s="40">
        <v>1</v>
      </c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4"/>
    </row>
    <row r="10" spans="2:60" ht="23.1" thickBot="1" x14ac:dyDescent="0.6">
      <c r="B10" s="22">
        <v>9</v>
      </c>
      <c r="C10" s="17" t="s">
        <v>193</v>
      </c>
      <c r="D10" s="18" t="s">
        <v>194</v>
      </c>
      <c r="E10" s="17" t="s">
        <v>11</v>
      </c>
      <c r="F10" s="19" t="s">
        <v>116</v>
      </c>
      <c r="G10" s="20"/>
      <c r="H10" s="21" t="s">
        <v>14</v>
      </c>
      <c r="I10" s="29" t="s">
        <v>13</v>
      </c>
      <c r="K10" s="39"/>
      <c r="L10" s="40"/>
      <c r="M10" s="40"/>
      <c r="N10" s="40">
        <v>1</v>
      </c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4"/>
    </row>
    <row r="11" spans="2:60" ht="23.1" thickBot="1" x14ac:dyDescent="0.6">
      <c r="B11" s="22">
        <v>10</v>
      </c>
      <c r="C11" s="17" t="s">
        <v>198</v>
      </c>
      <c r="D11" s="18" t="s">
        <v>199</v>
      </c>
      <c r="E11" s="17" t="s">
        <v>11</v>
      </c>
      <c r="F11" s="19" t="s">
        <v>200</v>
      </c>
      <c r="G11" s="20"/>
      <c r="H11" s="21" t="s">
        <v>20</v>
      </c>
      <c r="I11" s="29" t="s">
        <v>51</v>
      </c>
      <c r="K11" s="39">
        <v>1</v>
      </c>
      <c r="L11" s="40"/>
      <c r="M11" s="40">
        <v>1</v>
      </c>
      <c r="N11" s="40">
        <v>1</v>
      </c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4"/>
    </row>
    <row r="12" spans="2:60" ht="23.1" thickBot="1" x14ac:dyDescent="0.6">
      <c r="B12" s="22">
        <v>11</v>
      </c>
      <c r="C12" s="17" t="s">
        <v>206</v>
      </c>
      <c r="D12" s="18" t="s">
        <v>207</v>
      </c>
      <c r="E12" s="17" t="s">
        <v>11</v>
      </c>
      <c r="F12" s="19" t="s">
        <v>158</v>
      </c>
      <c r="G12" s="20"/>
      <c r="H12" s="21" t="s">
        <v>23</v>
      </c>
      <c r="I12" s="29" t="s">
        <v>54</v>
      </c>
      <c r="K12" s="39"/>
      <c r="L12" s="40"/>
      <c r="M12" s="40"/>
      <c r="N12" s="40">
        <v>1</v>
      </c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4"/>
    </row>
    <row r="13" spans="2:60" ht="23.1" thickBot="1" x14ac:dyDescent="0.6">
      <c r="B13" s="22">
        <v>12</v>
      </c>
      <c r="C13" s="17" t="s">
        <v>216</v>
      </c>
      <c r="D13" s="18" t="s">
        <v>217</v>
      </c>
      <c r="E13" s="17" t="s">
        <v>17</v>
      </c>
      <c r="F13" s="19" t="s">
        <v>197</v>
      </c>
      <c r="G13" s="20"/>
      <c r="H13" s="21" t="s">
        <v>27</v>
      </c>
      <c r="I13" s="29" t="s">
        <v>58</v>
      </c>
      <c r="K13" s="39"/>
      <c r="L13" s="40"/>
      <c r="M13" s="40">
        <v>1</v>
      </c>
      <c r="N13" s="40">
        <v>1</v>
      </c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>
        <v>1</v>
      </c>
      <c r="AW13" s="40"/>
      <c r="AX13" s="40"/>
      <c r="AY13" s="40"/>
      <c r="AZ13" s="40"/>
      <c r="BA13" s="40"/>
      <c r="BB13" s="40"/>
      <c r="BC13" s="40"/>
      <c r="BD13" s="40"/>
      <c r="BE13" s="40"/>
      <c r="BF13" s="40">
        <v>1</v>
      </c>
      <c r="BG13" s="40"/>
      <c r="BH13" s="44"/>
    </row>
    <row r="14" spans="2:60" ht="23.1" thickBot="1" x14ac:dyDescent="0.6">
      <c r="B14" s="22">
        <v>13</v>
      </c>
      <c r="C14" s="17" t="s">
        <v>220</v>
      </c>
      <c r="D14" s="18" t="s">
        <v>221</v>
      </c>
      <c r="E14" s="17" t="s">
        <v>17</v>
      </c>
      <c r="F14" s="19" t="s">
        <v>200</v>
      </c>
      <c r="G14" s="20"/>
      <c r="H14" s="21" t="s">
        <v>29</v>
      </c>
      <c r="I14" s="29" t="s">
        <v>10</v>
      </c>
      <c r="K14" s="39">
        <v>1</v>
      </c>
      <c r="L14" s="40"/>
      <c r="M14" s="40"/>
      <c r="N14" s="40">
        <v>1</v>
      </c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4"/>
    </row>
    <row r="15" spans="2:60" ht="23.1" thickBot="1" x14ac:dyDescent="0.6">
      <c r="B15" s="22">
        <v>14</v>
      </c>
      <c r="C15" s="17" t="s">
        <v>224</v>
      </c>
      <c r="D15" s="18" t="s">
        <v>225</v>
      </c>
      <c r="E15" s="17" t="s">
        <v>11</v>
      </c>
      <c r="F15" s="19" t="s">
        <v>116</v>
      </c>
      <c r="G15" s="20"/>
      <c r="H15" s="21" t="s">
        <v>31</v>
      </c>
      <c r="I15" s="29" t="s">
        <v>10</v>
      </c>
      <c r="K15" s="39">
        <v>1</v>
      </c>
      <c r="L15" s="40"/>
      <c r="M15" s="40"/>
      <c r="N15" s="40">
        <v>1</v>
      </c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4"/>
    </row>
    <row r="16" spans="2:60" ht="23.1" thickBot="1" x14ac:dyDescent="0.6">
      <c r="B16" s="22">
        <v>15</v>
      </c>
      <c r="C16" s="17" t="s">
        <v>226</v>
      </c>
      <c r="D16" s="18" t="s">
        <v>227</v>
      </c>
      <c r="E16" s="17" t="s">
        <v>11</v>
      </c>
      <c r="F16" s="19" t="s">
        <v>151</v>
      </c>
      <c r="G16" s="20"/>
      <c r="H16" s="21" t="s">
        <v>32</v>
      </c>
      <c r="I16" s="29" t="s">
        <v>60</v>
      </c>
      <c r="K16" s="39">
        <v>1</v>
      </c>
      <c r="L16" s="40"/>
      <c r="M16" s="40"/>
      <c r="N16" s="40">
        <v>1</v>
      </c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>
        <v>1</v>
      </c>
      <c r="BC16" s="40"/>
      <c r="BD16" s="40"/>
      <c r="BE16" s="40"/>
      <c r="BF16" s="40"/>
      <c r="BG16" s="40"/>
      <c r="BH16" s="44"/>
    </row>
    <row r="17" spans="2:60" ht="23.1" thickBot="1" x14ac:dyDescent="0.6">
      <c r="B17" s="22">
        <v>16</v>
      </c>
      <c r="C17" s="17" t="s">
        <v>232</v>
      </c>
      <c r="D17" s="18" t="s">
        <v>233</v>
      </c>
      <c r="E17" s="17" t="s">
        <v>17</v>
      </c>
      <c r="F17" s="19" t="s">
        <v>116</v>
      </c>
      <c r="G17" s="20"/>
      <c r="H17" s="21" t="s">
        <v>34</v>
      </c>
      <c r="I17" s="29" t="s">
        <v>63</v>
      </c>
      <c r="K17" s="39">
        <v>1</v>
      </c>
      <c r="L17" s="40"/>
      <c r="M17" s="40"/>
      <c r="N17" s="40">
        <v>1</v>
      </c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>
        <v>1</v>
      </c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4"/>
    </row>
    <row r="18" spans="2:60" ht="23.1" thickBot="1" x14ac:dyDescent="0.6">
      <c r="B18" s="22">
        <v>17</v>
      </c>
      <c r="C18" s="17" t="s">
        <v>246</v>
      </c>
      <c r="D18" s="18" t="s">
        <v>247</v>
      </c>
      <c r="E18" s="17" t="s">
        <v>11</v>
      </c>
      <c r="F18" s="19" t="s">
        <v>116</v>
      </c>
      <c r="G18" s="20"/>
      <c r="H18" s="21" t="s">
        <v>40</v>
      </c>
      <c r="I18" s="29" t="s">
        <v>10</v>
      </c>
      <c r="K18" s="39">
        <v>1</v>
      </c>
      <c r="L18" s="40"/>
      <c r="M18" s="40"/>
      <c r="N18" s="40">
        <v>1</v>
      </c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4"/>
    </row>
    <row r="19" spans="2:60" ht="23.1" thickBot="1" x14ac:dyDescent="0.6">
      <c r="B19" s="22">
        <v>18</v>
      </c>
      <c r="C19" s="17" t="s">
        <v>248</v>
      </c>
      <c r="D19" s="18" t="s">
        <v>249</v>
      </c>
      <c r="E19" s="17" t="s">
        <v>17</v>
      </c>
      <c r="F19" s="19" t="s">
        <v>116</v>
      </c>
      <c r="G19" s="20"/>
      <c r="H19" s="21" t="s">
        <v>41</v>
      </c>
      <c r="I19" s="29" t="s">
        <v>70</v>
      </c>
      <c r="K19" s="39">
        <v>1</v>
      </c>
      <c r="L19" s="40"/>
      <c r="M19" s="40"/>
      <c r="N19" s="40"/>
      <c r="O19" s="40">
        <v>1</v>
      </c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>
        <v>1</v>
      </c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>
        <v>1</v>
      </c>
      <c r="BE19" s="40"/>
      <c r="BF19" s="40"/>
      <c r="BG19" s="40"/>
      <c r="BH19" s="44"/>
    </row>
    <row r="20" spans="2:60" ht="23.1" thickBot="1" x14ac:dyDescent="0.6">
      <c r="B20" s="22">
        <v>19</v>
      </c>
      <c r="C20" s="17" t="s">
        <v>250</v>
      </c>
      <c r="D20" s="18" t="s">
        <v>251</v>
      </c>
      <c r="E20" s="17" t="s">
        <v>17</v>
      </c>
      <c r="F20" s="19" t="s">
        <v>116</v>
      </c>
      <c r="G20" s="20"/>
      <c r="H20" s="21" t="s">
        <v>42</v>
      </c>
      <c r="I20" s="29" t="s">
        <v>71</v>
      </c>
      <c r="K20" s="39">
        <v>1</v>
      </c>
      <c r="L20" s="40"/>
      <c r="M20" s="40"/>
      <c r="N20" s="40">
        <v>1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>
        <v>1</v>
      </c>
      <c r="BC20" s="40"/>
      <c r="BD20" s="40"/>
      <c r="BE20" s="40"/>
      <c r="BF20" s="40"/>
      <c r="BG20" s="40"/>
      <c r="BH20" s="44">
        <v>1</v>
      </c>
    </row>
    <row r="21" spans="2:60" ht="23.1" thickBot="1" x14ac:dyDescent="0.6">
      <c r="B21" s="22">
        <v>20</v>
      </c>
      <c r="C21" s="17" t="s">
        <v>162</v>
      </c>
      <c r="D21" s="18" t="s">
        <v>254</v>
      </c>
      <c r="E21" s="17" t="s">
        <v>11</v>
      </c>
      <c r="F21" s="19" t="s">
        <v>116</v>
      </c>
      <c r="G21" s="20"/>
      <c r="H21" s="21" t="s">
        <v>44</v>
      </c>
      <c r="I21" s="29" t="s">
        <v>73</v>
      </c>
      <c r="K21" s="39">
        <v>1</v>
      </c>
      <c r="L21" s="40">
        <v>1</v>
      </c>
      <c r="M21" s="40">
        <v>1</v>
      </c>
      <c r="N21" s="40"/>
      <c r="O21" s="40"/>
      <c r="P21" s="40">
        <v>1</v>
      </c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4"/>
    </row>
    <row r="22" spans="2:60" s="48" customFormat="1" ht="18" thickBot="1" x14ac:dyDescent="0.65">
      <c r="G22" s="49"/>
      <c r="I22" s="50"/>
      <c r="K22" s="51">
        <f t="shared" ref="K22:AP22" si="0">SUM(K2:K21)</f>
        <v>16</v>
      </c>
      <c r="L22" s="52">
        <f t="shared" si="0"/>
        <v>2</v>
      </c>
      <c r="M22" s="52">
        <f t="shared" si="0"/>
        <v>7</v>
      </c>
      <c r="N22" s="52">
        <f t="shared" si="0"/>
        <v>17</v>
      </c>
      <c r="O22" s="52">
        <f t="shared" si="0"/>
        <v>3</v>
      </c>
      <c r="P22" s="52">
        <f t="shared" si="0"/>
        <v>2</v>
      </c>
      <c r="Q22" s="52">
        <f t="shared" si="0"/>
        <v>0</v>
      </c>
      <c r="R22" s="52">
        <f t="shared" si="0"/>
        <v>0</v>
      </c>
      <c r="S22" s="52">
        <f t="shared" si="0"/>
        <v>0</v>
      </c>
      <c r="T22" s="52">
        <f t="shared" si="0"/>
        <v>0</v>
      </c>
      <c r="U22" s="52">
        <f t="shared" si="0"/>
        <v>0</v>
      </c>
      <c r="V22" s="52">
        <f t="shared" si="0"/>
        <v>0</v>
      </c>
      <c r="W22" s="52">
        <f t="shared" si="0"/>
        <v>0</v>
      </c>
      <c r="X22" s="52">
        <f t="shared" si="0"/>
        <v>0</v>
      </c>
      <c r="Y22" s="52">
        <f t="shared" si="0"/>
        <v>0</v>
      </c>
      <c r="Z22" s="52">
        <f t="shared" si="0"/>
        <v>0</v>
      </c>
      <c r="AA22" s="52">
        <f t="shared" si="0"/>
        <v>0</v>
      </c>
      <c r="AB22" s="52">
        <f t="shared" si="0"/>
        <v>0</v>
      </c>
      <c r="AC22" s="52">
        <f t="shared" si="0"/>
        <v>0</v>
      </c>
      <c r="AD22" s="52">
        <f t="shared" si="0"/>
        <v>0</v>
      </c>
      <c r="AE22" s="52">
        <f t="shared" si="0"/>
        <v>0</v>
      </c>
      <c r="AF22" s="52">
        <f t="shared" si="0"/>
        <v>0</v>
      </c>
      <c r="AG22" s="52">
        <f t="shared" si="0"/>
        <v>0</v>
      </c>
      <c r="AH22" s="52">
        <f t="shared" si="0"/>
        <v>1</v>
      </c>
      <c r="AI22" s="52">
        <f t="shared" si="0"/>
        <v>0</v>
      </c>
      <c r="AJ22" s="52">
        <f t="shared" si="0"/>
        <v>0</v>
      </c>
      <c r="AK22" s="52">
        <f t="shared" si="0"/>
        <v>0</v>
      </c>
      <c r="AL22" s="52">
        <f t="shared" si="0"/>
        <v>0</v>
      </c>
      <c r="AM22" s="52">
        <f t="shared" si="0"/>
        <v>0</v>
      </c>
      <c r="AN22" s="52">
        <f t="shared" si="0"/>
        <v>0</v>
      </c>
      <c r="AO22" s="52">
        <f t="shared" si="0"/>
        <v>0</v>
      </c>
      <c r="AP22" s="52">
        <f t="shared" si="0"/>
        <v>1</v>
      </c>
      <c r="AQ22" s="52">
        <f t="shared" ref="AQ22:BV22" si="1">SUM(AQ2:AQ21)</f>
        <v>2</v>
      </c>
      <c r="AR22" s="52">
        <f t="shared" si="1"/>
        <v>0</v>
      </c>
      <c r="AS22" s="52">
        <f t="shared" si="1"/>
        <v>0</v>
      </c>
      <c r="AT22" s="52">
        <f t="shared" si="1"/>
        <v>0</v>
      </c>
      <c r="AU22" s="52">
        <f t="shared" si="1"/>
        <v>0</v>
      </c>
      <c r="AV22" s="52">
        <f t="shared" si="1"/>
        <v>1</v>
      </c>
      <c r="AW22" s="52">
        <f t="shared" si="1"/>
        <v>0</v>
      </c>
      <c r="AX22" s="52">
        <f t="shared" si="1"/>
        <v>0</v>
      </c>
      <c r="AY22" s="52">
        <f t="shared" si="1"/>
        <v>0</v>
      </c>
      <c r="AZ22" s="52">
        <f t="shared" si="1"/>
        <v>0</v>
      </c>
      <c r="BA22" s="52">
        <f t="shared" si="1"/>
        <v>0</v>
      </c>
      <c r="BB22" s="52">
        <f t="shared" si="1"/>
        <v>3</v>
      </c>
      <c r="BC22" s="52">
        <f t="shared" si="1"/>
        <v>0</v>
      </c>
      <c r="BD22" s="52">
        <f t="shared" si="1"/>
        <v>1</v>
      </c>
      <c r="BE22" s="52">
        <f t="shared" si="1"/>
        <v>0</v>
      </c>
      <c r="BF22" s="52">
        <f t="shared" si="1"/>
        <v>1</v>
      </c>
      <c r="BG22" s="52">
        <f t="shared" si="1"/>
        <v>0</v>
      </c>
      <c r="BH22" s="53">
        <f t="shared" si="1"/>
        <v>1</v>
      </c>
    </row>
    <row r="23" spans="2:60" x14ac:dyDescent="0.55000000000000004">
      <c r="B23" s="4">
        <v>1</v>
      </c>
      <c r="C23" s="3" t="s">
        <v>1</v>
      </c>
      <c r="D23" s="3">
        <v>44</v>
      </c>
      <c r="E23" s="54" t="e">
        <f>D23*100/#REF!</f>
        <v>#REF!</v>
      </c>
    </row>
    <row r="24" spans="2:60" x14ac:dyDescent="0.55000000000000004">
      <c r="B24" s="4">
        <v>2</v>
      </c>
      <c r="C24" s="3" t="s">
        <v>3</v>
      </c>
      <c r="D24" s="3">
        <v>38</v>
      </c>
      <c r="E24" s="54" t="e">
        <f>D24*100/#REF!</f>
        <v>#REF!</v>
      </c>
    </row>
    <row r="25" spans="2:60" x14ac:dyDescent="0.55000000000000004">
      <c r="B25" s="4">
        <v>3</v>
      </c>
      <c r="C25" s="3" t="s">
        <v>271</v>
      </c>
      <c r="D25" s="3">
        <v>20</v>
      </c>
      <c r="E25" s="54" t="e">
        <f>D25*100/#REF!</f>
        <v>#REF!</v>
      </c>
    </row>
    <row r="26" spans="2:60" ht="25.2" x14ac:dyDescent="0.55000000000000004">
      <c r="B26" s="4">
        <v>4</v>
      </c>
      <c r="C26" s="3" t="s">
        <v>281</v>
      </c>
      <c r="D26" s="3">
        <v>10</v>
      </c>
      <c r="E26" s="54" t="e">
        <f>D26*100/#REF!</f>
        <v>#REF!</v>
      </c>
    </row>
    <row r="27" spans="2:60" x14ac:dyDescent="0.55000000000000004">
      <c r="B27" s="4">
        <v>5</v>
      </c>
      <c r="C27" s="3" t="s">
        <v>272</v>
      </c>
      <c r="D27" s="3">
        <v>9</v>
      </c>
      <c r="E27" s="54" t="e">
        <f>D27*100/#REF!</f>
        <v>#REF!</v>
      </c>
    </row>
    <row r="28" spans="2:60" ht="25.2" x14ac:dyDescent="0.55000000000000004">
      <c r="B28" s="4">
        <v>6</v>
      </c>
      <c r="C28" s="3" t="s">
        <v>291</v>
      </c>
      <c r="D28" s="3">
        <v>8</v>
      </c>
      <c r="E28" s="54" t="e">
        <f>D28*100/#REF!</f>
        <v>#REF!</v>
      </c>
    </row>
    <row r="29" spans="2:60" ht="41.4" customHeight="1" x14ac:dyDescent="0.55000000000000004">
      <c r="B29" s="4">
        <v>7</v>
      </c>
      <c r="C29" s="3" t="s">
        <v>273</v>
      </c>
      <c r="D29" s="3">
        <v>7</v>
      </c>
      <c r="E29" s="54" t="e">
        <f>D29*100/#REF!</f>
        <v>#REF!</v>
      </c>
    </row>
    <row r="30" spans="2:60" ht="30" customHeight="1" x14ac:dyDescent="0.55000000000000004">
      <c r="B30" s="4">
        <v>8</v>
      </c>
      <c r="C30" s="3" t="s">
        <v>278</v>
      </c>
      <c r="D30" s="3">
        <v>6</v>
      </c>
      <c r="E30" s="54" t="e">
        <f>D30*100/#REF!</f>
        <v>#REF!</v>
      </c>
    </row>
    <row r="31" spans="2:60" ht="28.5" customHeight="1" x14ac:dyDescent="0.55000000000000004">
      <c r="B31" s="4">
        <v>9</v>
      </c>
      <c r="C31" s="3" t="s">
        <v>2</v>
      </c>
      <c r="D31" s="3">
        <v>5</v>
      </c>
      <c r="E31" s="54" t="e">
        <f>D31*100/#REF!</f>
        <v>#REF!</v>
      </c>
    </row>
    <row r="32" spans="2:60" ht="25.2" x14ac:dyDescent="0.55000000000000004">
      <c r="B32" s="4">
        <v>10</v>
      </c>
      <c r="C32" s="3" t="s">
        <v>282</v>
      </c>
      <c r="D32" s="3">
        <v>5</v>
      </c>
      <c r="E32" s="54" t="e">
        <f>D32*100/#REF!</f>
        <v>#REF!</v>
      </c>
    </row>
    <row r="33" spans="2:25" ht="25.2" x14ac:dyDescent="0.55000000000000004">
      <c r="B33" s="4">
        <v>11</v>
      </c>
      <c r="C33" s="3" t="s">
        <v>296</v>
      </c>
      <c r="D33" s="3">
        <v>4</v>
      </c>
      <c r="E33" s="54" t="e">
        <f>D33*100/#REF!</f>
        <v>#REF!</v>
      </c>
    </row>
    <row r="34" spans="2:25" x14ac:dyDescent="0.55000000000000004">
      <c r="B34" s="4">
        <v>12</v>
      </c>
      <c r="C34" s="3" t="s">
        <v>270</v>
      </c>
      <c r="D34" s="3">
        <v>3</v>
      </c>
      <c r="E34" s="54" t="e">
        <f>D34*100/#REF!</f>
        <v>#REF!</v>
      </c>
    </row>
    <row r="35" spans="2:25" x14ac:dyDescent="0.55000000000000004">
      <c r="B35" s="4">
        <v>13</v>
      </c>
      <c r="C35" s="3" t="s">
        <v>274</v>
      </c>
      <c r="D35" s="3">
        <v>3</v>
      </c>
      <c r="E35" s="54" t="e">
        <f>D35*100/#REF!</f>
        <v>#REF!</v>
      </c>
    </row>
    <row r="36" spans="2:25" x14ac:dyDescent="0.55000000000000004">
      <c r="B36" s="4">
        <v>14</v>
      </c>
      <c r="C36" s="3" t="s">
        <v>283</v>
      </c>
      <c r="D36" s="3">
        <v>3</v>
      </c>
      <c r="E36" s="54" t="e">
        <f>D36*100/#REF!</f>
        <v>#REF!</v>
      </c>
    </row>
    <row r="37" spans="2:25" x14ac:dyDescent="0.55000000000000004">
      <c r="B37" s="4">
        <v>15</v>
      </c>
      <c r="C37" s="3" t="s">
        <v>286</v>
      </c>
      <c r="D37" s="3">
        <v>3</v>
      </c>
      <c r="E37" s="54" t="e">
        <f>D37*100/#REF!</f>
        <v>#REF!</v>
      </c>
    </row>
    <row r="38" spans="2:25" ht="25.2" x14ac:dyDescent="0.55000000000000004">
      <c r="B38" s="4">
        <v>16</v>
      </c>
      <c r="C38" s="3" t="s">
        <v>300</v>
      </c>
      <c r="D38" s="3">
        <v>2</v>
      </c>
      <c r="E38" s="54" t="e">
        <f>D38*100/#REF!</f>
        <v>#REF!</v>
      </c>
    </row>
    <row r="39" spans="2:25" ht="25.2" x14ac:dyDescent="0.55000000000000004">
      <c r="B39" s="4">
        <v>17</v>
      </c>
      <c r="C39" s="3" t="s">
        <v>293</v>
      </c>
      <c r="D39" s="3">
        <v>2</v>
      </c>
      <c r="E39" s="54" t="e">
        <f>D39*100/#REF!</f>
        <v>#REF!</v>
      </c>
      <c r="F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2:25" x14ac:dyDescent="0.55000000000000004">
      <c r="B40" s="4">
        <v>18</v>
      </c>
      <c r="C40" s="3" t="s">
        <v>290</v>
      </c>
      <c r="D40" s="3">
        <v>2</v>
      </c>
      <c r="E40" s="54" t="e">
        <f>D40*100/#REF!</f>
        <v>#REF!</v>
      </c>
    </row>
    <row r="41" spans="2:25" ht="22.2" customHeight="1" x14ac:dyDescent="0.55000000000000004">
      <c r="B41" s="4">
        <v>19</v>
      </c>
      <c r="C41" s="3" t="s">
        <v>285</v>
      </c>
      <c r="D41" s="3">
        <v>2</v>
      </c>
      <c r="E41" s="54" t="e">
        <f>D41*100/#REF!</f>
        <v>#REF!</v>
      </c>
    </row>
    <row r="42" spans="2:25" ht="37.799999999999997" x14ac:dyDescent="0.55000000000000004">
      <c r="B42" s="4">
        <v>20</v>
      </c>
      <c r="C42" s="3" t="s">
        <v>276</v>
      </c>
      <c r="D42" s="3">
        <v>1</v>
      </c>
      <c r="E42" s="54" t="e">
        <f>D42*100/#REF!</f>
        <v>#REF!</v>
      </c>
    </row>
    <row r="43" spans="2:25" x14ac:dyDescent="0.55000000000000004">
      <c r="B43" s="4">
        <v>21</v>
      </c>
      <c r="C43" s="3" t="s">
        <v>277</v>
      </c>
      <c r="D43" s="3">
        <v>1</v>
      </c>
      <c r="E43" s="54" t="e">
        <f>D43*100/#REF!</f>
        <v>#REF!</v>
      </c>
    </row>
    <row r="44" spans="2:25" ht="43.5" customHeight="1" x14ac:dyDescent="0.55000000000000004">
      <c r="B44" s="4">
        <v>22</v>
      </c>
      <c r="C44" s="3" t="s">
        <v>280</v>
      </c>
      <c r="D44" s="3">
        <v>1</v>
      </c>
      <c r="E44" s="54" t="e">
        <f>D44*100/#REF!</f>
        <v>#REF!</v>
      </c>
    </row>
    <row r="45" spans="2:25" x14ac:dyDescent="0.55000000000000004">
      <c r="B45" s="4">
        <v>23</v>
      </c>
      <c r="C45" s="3" t="s">
        <v>288</v>
      </c>
      <c r="D45" s="3">
        <v>1</v>
      </c>
      <c r="E45" s="54" t="e">
        <f>D45*100/#REF!</f>
        <v>#REF!</v>
      </c>
    </row>
    <row r="46" spans="2:25" x14ac:dyDescent="0.55000000000000004">
      <c r="B46" s="4">
        <v>24</v>
      </c>
      <c r="C46" s="3" t="s">
        <v>289</v>
      </c>
      <c r="D46" s="3">
        <v>1</v>
      </c>
      <c r="E46" s="54" t="e">
        <f>D46*100/#REF!</f>
        <v>#REF!</v>
      </c>
    </row>
    <row r="47" spans="2:25" x14ac:dyDescent="0.55000000000000004">
      <c r="B47" s="4">
        <v>25</v>
      </c>
      <c r="C47" s="3" t="s">
        <v>292</v>
      </c>
      <c r="D47" s="3">
        <v>1</v>
      </c>
      <c r="E47" s="54" t="e">
        <f>D47*100/#REF!</f>
        <v>#REF!</v>
      </c>
    </row>
    <row r="48" spans="2:25" x14ac:dyDescent="0.55000000000000004">
      <c r="B48" s="4">
        <v>26</v>
      </c>
      <c r="C48" s="3" t="s">
        <v>298</v>
      </c>
      <c r="D48" s="3">
        <v>1</v>
      </c>
      <c r="E48" s="54" t="e">
        <f>D48*100/#REF!</f>
        <v>#REF!</v>
      </c>
    </row>
    <row r="49" spans="2:60" x14ac:dyDescent="0.55000000000000004">
      <c r="B49" s="4">
        <v>27</v>
      </c>
      <c r="C49" s="3" t="s">
        <v>299</v>
      </c>
      <c r="D49" s="3">
        <v>1</v>
      </c>
      <c r="E49" s="54" t="e">
        <f>D49*100/#REF!</f>
        <v>#REF!</v>
      </c>
    </row>
    <row r="50" spans="2:60" x14ac:dyDescent="0.55000000000000004">
      <c r="B50" s="4">
        <v>28</v>
      </c>
      <c r="C50" s="3" t="s">
        <v>327</v>
      </c>
      <c r="D50" s="3">
        <v>1</v>
      </c>
      <c r="E50" s="54" t="e">
        <f>D50*100/#REF!</f>
        <v>#REF!</v>
      </c>
    </row>
    <row r="51" spans="2:60" x14ac:dyDescent="0.55000000000000004">
      <c r="B51" s="4">
        <v>29</v>
      </c>
      <c r="C51" s="3" t="s">
        <v>302</v>
      </c>
      <c r="D51" s="3">
        <v>1</v>
      </c>
      <c r="E51" s="54" t="e">
        <f>D51*100/#REF!</f>
        <v>#REF!</v>
      </c>
    </row>
    <row r="52" spans="2:60" x14ac:dyDescent="0.55000000000000004">
      <c r="B52" s="8"/>
      <c r="D52" s="7"/>
      <c r="E52" s="7"/>
    </row>
    <row r="53" spans="2:60" x14ac:dyDescent="0.55000000000000004">
      <c r="B53" s="8"/>
      <c r="D53" s="7"/>
      <c r="E53" s="7"/>
      <c r="G53" s="2"/>
      <c r="H53" s="9"/>
      <c r="I53" s="5"/>
    </row>
    <row r="54" spans="2:60" x14ac:dyDescent="0.55000000000000004">
      <c r="B54" s="8"/>
      <c r="D54" s="7"/>
      <c r="E54" s="7"/>
      <c r="G54" s="2"/>
      <c r="H54" s="9"/>
      <c r="I54" s="5"/>
    </row>
    <row r="55" spans="2:60" x14ac:dyDescent="0.55000000000000004">
      <c r="B55" s="8"/>
      <c r="C55" s="9"/>
      <c r="D55" s="7"/>
      <c r="E55" s="7"/>
      <c r="H55" s="9"/>
      <c r="I55" s="5"/>
    </row>
    <row r="56" spans="2:60" s="6" customFormat="1" x14ac:dyDescent="0.55000000000000004">
      <c r="B56" s="8"/>
      <c r="C56" s="9"/>
      <c r="D56" s="7"/>
      <c r="E56" s="7"/>
      <c r="F56"/>
      <c r="H56"/>
      <c r="I56" s="1"/>
      <c r="J56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</row>
    <row r="57" spans="2:60" s="6" customFormat="1" x14ac:dyDescent="0.55000000000000004">
      <c r="B57" s="8"/>
      <c r="C57" s="9"/>
      <c r="D57" s="7"/>
      <c r="E57" s="7"/>
      <c r="F57"/>
      <c r="H57"/>
      <c r="I57" s="1"/>
      <c r="J57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</row>
    <row r="58" spans="2:60" s="6" customFormat="1" x14ac:dyDescent="0.55000000000000004">
      <c r="B58" s="8"/>
      <c r="C58"/>
      <c r="D58" s="7"/>
      <c r="E58" s="7"/>
      <c r="F58"/>
      <c r="H58"/>
      <c r="I58" s="1"/>
      <c r="J58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</row>
    <row r="59" spans="2:60" s="6" customFormat="1" x14ac:dyDescent="0.55000000000000004">
      <c r="B59" s="8"/>
      <c r="C59" s="9"/>
      <c r="D59" s="7"/>
      <c r="E59" s="7"/>
      <c r="F59"/>
      <c r="H59"/>
      <c r="I59" s="1"/>
      <c r="J59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</row>
    <row r="60" spans="2:60" s="6" customFormat="1" x14ac:dyDescent="0.55000000000000004">
      <c r="B60" s="8"/>
      <c r="C60" s="9"/>
      <c r="D60" s="7"/>
      <c r="E60" s="7"/>
      <c r="F60"/>
      <c r="H60"/>
      <c r="I60" s="1"/>
      <c r="J60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</row>
    <row r="61" spans="2:60" s="6" customFormat="1" x14ac:dyDescent="0.55000000000000004">
      <c r="B61" s="8"/>
      <c r="C61" s="9"/>
      <c r="D61" s="7"/>
      <c r="E61" s="7"/>
      <c r="F61"/>
      <c r="H61"/>
      <c r="I61" s="1"/>
      <c r="J61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</row>
    <row r="62" spans="2:60" s="6" customFormat="1" x14ac:dyDescent="0.55000000000000004">
      <c r="B62" s="8"/>
      <c r="C62" s="9"/>
      <c r="D62" s="7"/>
      <c r="E62" s="7"/>
      <c r="F62"/>
      <c r="H62"/>
      <c r="I62" s="1"/>
      <c r="J6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</row>
    <row r="63" spans="2:60" s="6" customFormat="1" x14ac:dyDescent="0.55000000000000004">
      <c r="B63" s="8"/>
      <c r="C63" s="9"/>
      <c r="D63" s="7"/>
      <c r="E63" s="7"/>
      <c r="F63"/>
      <c r="H63"/>
      <c r="I63" s="1"/>
      <c r="J63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</row>
    <row r="64" spans="2:60" s="6" customFormat="1" x14ac:dyDescent="0.55000000000000004">
      <c r="B64" s="8"/>
      <c r="C64"/>
      <c r="D64" s="7"/>
      <c r="E64" s="7"/>
      <c r="F64"/>
      <c r="H64"/>
      <c r="I64" s="1"/>
      <c r="J64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</row>
    <row r="65" spans="2:60" s="6" customFormat="1" x14ac:dyDescent="0.55000000000000004">
      <c r="B65" s="8"/>
      <c r="C65" s="9"/>
      <c r="D65" s="7"/>
      <c r="E65" s="7"/>
      <c r="F65"/>
      <c r="H65"/>
      <c r="I65" s="1"/>
      <c r="J65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</row>
    <row r="66" spans="2:60" s="6" customFormat="1" x14ac:dyDescent="0.55000000000000004">
      <c r="B66" s="8"/>
      <c r="C66" s="9"/>
      <c r="D66" s="7"/>
      <c r="E66" s="7"/>
      <c r="F66"/>
      <c r="H66"/>
      <c r="I66" s="1"/>
      <c r="J66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</row>
    <row r="67" spans="2:60" s="6" customFormat="1" x14ac:dyDescent="0.55000000000000004">
      <c r="B67" s="8"/>
      <c r="C67" s="9"/>
      <c r="D67" s="7"/>
      <c r="E67" s="7"/>
      <c r="F67" s="47">
        <f>44*100</f>
        <v>4400</v>
      </c>
      <c r="H67"/>
      <c r="I67" s="1"/>
      <c r="J67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</row>
    <row r="68" spans="2:60" s="6" customFormat="1" x14ac:dyDescent="0.55000000000000004">
      <c r="B68" s="8"/>
      <c r="C68"/>
      <c r="D68" s="7"/>
      <c r="E68" s="7"/>
      <c r="F68">
        <f>F67/61</f>
        <v>72.131147540983605</v>
      </c>
      <c r="H68"/>
      <c r="I68" s="1"/>
      <c r="J68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</row>
    <row r="69" spans="2:60" s="6" customFormat="1" x14ac:dyDescent="0.55000000000000004">
      <c r="B69" s="8"/>
      <c r="C69" s="9"/>
      <c r="D69" s="7"/>
      <c r="E69" s="7"/>
      <c r="F69"/>
      <c r="H69"/>
      <c r="I69" s="1"/>
      <c r="J69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</row>
    <row r="70" spans="2:60" s="6" customFormat="1" x14ac:dyDescent="0.55000000000000004">
      <c r="B70" s="8"/>
      <c r="C70" s="9"/>
      <c r="D70" s="7"/>
      <c r="E70" s="7"/>
      <c r="F70"/>
      <c r="H70"/>
      <c r="I70" s="1"/>
      <c r="J70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</row>
    <row r="71" spans="2:60" s="6" customFormat="1" x14ac:dyDescent="0.55000000000000004">
      <c r="B71" s="8"/>
      <c r="C71"/>
      <c r="D71" s="7"/>
      <c r="E71" s="7"/>
      <c r="F71"/>
      <c r="H71"/>
      <c r="I71" s="1"/>
      <c r="J71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</row>
    <row r="72" spans="2:60" x14ac:dyDescent="0.55000000000000004">
      <c r="B72" s="8"/>
      <c r="C72" s="9"/>
      <c r="D72" s="7"/>
      <c r="E72" s="7"/>
    </row>
    <row r="73" spans="2:60" x14ac:dyDescent="0.55000000000000004">
      <c r="B73" s="8"/>
      <c r="C73" s="9"/>
      <c r="D73" s="7"/>
      <c r="E73" s="7"/>
    </row>
    <row r="74" spans="2:60" x14ac:dyDescent="0.55000000000000004">
      <c r="B74" s="8"/>
      <c r="C74" s="9"/>
      <c r="D74" s="7"/>
      <c r="E74" s="7"/>
    </row>
    <row r="75" spans="2:60" x14ac:dyDescent="0.55000000000000004">
      <c r="B75" s="8"/>
      <c r="D75" s="7"/>
      <c r="E75" s="7"/>
    </row>
    <row r="76" spans="2:60" x14ac:dyDescent="0.55000000000000004">
      <c r="B76" s="8"/>
      <c r="C76" s="9"/>
      <c r="D76" s="7"/>
      <c r="E76" s="7"/>
    </row>
    <row r="77" spans="2:60" x14ac:dyDescent="0.55000000000000004">
      <c r="B77" s="8"/>
      <c r="C77" s="9"/>
      <c r="D77" s="7"/>
      <c r="E77" s="7"/>
    </row>
    <row r="78" spans="2:60" x14ac:dyDescent="0.55000000000000004">
      <c r="B78" s="8"/>
      <c r="C78" s="9"/>
      <c r="D78" s="7"/>
      <c r="E78" s="7"/>
    </row>
    <row r="79" spans="2:60" x14ac:dyDescent="0.55000000000000004">
      <c r="B79" s="7"/>
      <c r="C79" s="7"/>
      <c r="D79" s="7"/>
      <c r="E79" s="7"/>
    </row>
  </sheetData>
  <autoFilter ref="B1:BH21" xr:uid="{4674786A-D57C-4DF6-8737-C0E7973FFF22}">
    <filterColumn colId="3">
      <filters>
        <filter val="Street canyon"/>
        <filter val="Urban street canyon"/>
      </filters>
    </filterColumn>
  </autoFilter>
  <printOptions horizontalCentered="1"/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4786A-D57C-4DF6-8737-C0E7973FFF22}">
  <sheetPr filterMode="1"/>
  <dimension ref="B1:BH120"/>
  <sheetViews>
    <sheetView tabSelected="1" zoomScale="90" zoomScaleNormal="90" workbookViewId="0">
      <selection activeCell="D16" sqref="D16"/>
    </sheetView>
  </sheetViews>
  <sheetFormatPr defaultRowHeight="14.4" x14ac:dyDescent="0.55000000000000004"/>
  <cols>
    <col min="3" max="3" width="26.62890625" customWidth="1"/>
    <col min="5" max="5" width="13.26171875" customWidth="1"/>
    <col min="6" max="6" width="16.26171875" customWidth="1"/>
    <col min="7" max="7" width="11.26171875" style="6" customWidth="1"/>
    <col min="8" max="8" width="33.578125" customWidth="1"/>
    <col min="9" max="9" width="12.7890625" style="1" customWidth="1"/>
    <col min="11" max="18" width="8.578125" style="2" customWidth="1"/>
    <col min="19" max="25" width="8.578125" style="2" hidden="1" customWidth="1"/>
    <col min="26" max="31" width="8.578125" hidden="1" customWidth="1"/>
    <col min="32" max="32" width="17.20703125" customWidth="1"/>
    <col min="34" max="34" width="11.3671875" customWidth="1"/>
    <col min="35" max="35" width="10.578125" hidden="1" customWidth="1"/>
    <col min="36" max="36" width="14.9453125" customWidth="1"/>
    <col min="37" max="37" width="10.578125" customWidth="1"/>
    <col min="38" max="39" width="8.578125" customWidth="1"/>
    <col min="40" max="41" width="8.578125" hidden="1" customWidth="1"/>
    <col min="44" max="44" width="0" hidden="1" customWidth="1"/>
    <col min="49" max="49" width="0" hidden="1" customWidth="1"/>
    <col min="52" max="53" width="0" hidden="1" customWidth="1"/>
    <col min="55" max="55" width="0" hidden="1" customWidth="1"/>
  </cols>
  <sheetData>
    <row r="1" spans="2:60" s="5" customFormat="1" ht="51" customHeight="1" thickBot="1" x14ac:dyDescent="0.6">
      <c r="B1" s="15" t="s">
        <v>185</v>
      </c>
      <c r="C1" s="16" t="s">
        <v>186</v>
      </c>
      <c r="D1" s="16" t="s">
        <v>187</v>
      </c>
      <c r="E1" s="16" t="s">
        <v>4</v>
      </c>
      <c r="F1" s="16" t="s">
        <v>188</v>
      </c>
      <c r="G1" s="16" t="s">
        <v>8</v>
      </c>
      <c r="H1" s="16" t="s">
        <v>5</v>
      </c>
      <c r="I1" s="46" t="s">
        <v>0</v>
      </c>
      <c r="K1" s="10" t="s">
        <v>303</v>
      </c>
      <c r="L1" s="11" t="s">
        <v>304</v>
      </c>
      <c r="M1" s="11" t="s">
        <v>305</v>
      </c>
      <c r="N1" s="11" t="s">
        <v>306</v>
      </c>
      <c r="O1" s="11" t="s">
        <v>307</v>
      </c>
      <c r="P1" s="11" t="s">
        <v>308</v>
      </c>
      <c r="Q1" s="11" t="s">
        <v>309</v>
      </c>
      <c r="R1" s="11" t="s">
        <v>310</v>
      </c>
      <c r="S1" s="11" t="s">
        <v>311</v>
      </c>
      <c r="T1" s="11" t="s">
        <v>317</v>
      </c>
      <c r="U1" s="11" t="s">
        <v>315</v>
      </c>
      <c r="V1" s="11" t="s">
        <v>312</v>
      </c>
      <c r="W1" s="11" t="s">
        <v>313</v>
      </c>
      <c r="X1" s="11" t="s">
        <v>316</v>
      </c>
      <c r="Y1" s="11" t="s">
        <v>314</v>
      </c>
      <c r="Z1" s="11" t="s">
        <v>318</v>
      </c>
      <c r="AA1" s="11" t="s">
        <v>319</v>
      </c>
      <c r="AB1" s="11" t="s">
        <v>320</v>
      </c>
      <c r="AC1" s="12" t="s">
        <v>275</v>
      </c>
      <c r="AD1" s="11" t="s">
        <v>321</v>
      </c>
      <c r="AE1" s="11" t="s">
        <v>322</v>
      </c>
      <c r="AF1" s="12" t="s">
        <v>276</v>
      </c>
      <c r="AG1" s="12" t="s">
        <v>277</v>
      </c>
      <c r="AH1" s="12" t="s">
        <v>278</v>
      </c>
      <c r="AI1" s="12" t="s">
        <v>279</v>
      </c>
      <c r="AJ1" s="12" t="s">
        <v>280</v>
      </c>
      <c r="AK1" s="12" t="s">
        <v>281</v>
      </c>
      <c r="AL1" s="12" t="s">
        <v>323</v>
      </c>
      <c r="AM1" s="12" t="s">
        <v>324</v>
      </c>
      <c r="AN1" s="12" t="s">
        <v>325</v>
      </c>
      <c r="AO1" s="12" t="s">
        <v>284</v>
      </c>
      <c r="AP1" s="12" t="s">
        <v>285</v>
      </c>
      <c r="AQ1" s="12" t="s">
        <v>286</v>
      </c>
      <c r="AR1" s="12" t="s">
        <v>287</v>
      </c>
      <c r="AS1" s="12" t="s">
        <v>288</v>
      </c>
      <c r="AT1" s="12" t="s">
        <v>289</v>
      </c>
      <c r="AU1" s="12" t="s">
        <v>290</v>
      </c>
      <c r="AV1" s="12" t="s">
        <v>291</v>
      </c>
      <c r="AW1" s="12" t="s">
        <v>326</v>
      </c>
      <c r="AX1" s="12" t="s">
        <v>292</v>
      </c>
      <c r="AY1" s="12" t="s">
        <v>293</v>
      </c>
      <c r="AZ1" s="12" t="s">
        <v>294</v>
      </c>
      <c r="BA1" s="12" t="s">
        <v>295</v>
      </c>
      <c r="BB1" s="12" t="s">
        <v>296</v>
      </c>
      <c r="BC1" s="12" t="s">
        <v>297</v>
      </c>
      <c r="BD1" s="12" t="s">
        <v>298</v>
      </c>
      <c r="BE1" s="12" t="s">
        <v>299</v>
      </c>
      <c r="BF1" s="12" t="s">
        <v>300</v>
      </c>
      <c r="BG1" s="12" t="s">
        <v>301</v>
      </c>
      <c r="BH1" s="13" t="s">
        <v>302</v>
      </c>
    </row>
    <row r="2" spans="2:60" ht="22.8" x14ac:dyDescent="0.55000000000000004">
      <c r="B2" s="22">
        <v>1</v>
      </c>
      <c r="C2" s="23" t="s">
        <v>107</v>
      </c>
      <c r="D2" s="24" t="s">
        <v>109</v>
      </c>
      <c r="E2" s="55" t="s">
        <v>6</v>
      </c>
      <c r="F2" s="25" t="s">
        <v>111</v>
      </c>
      <c r="G2" s="26" t="s">
        <v>66</v>
      </c>
      <c r="H2" s="27" t="s">
        <v>88</v>
      </c>
      <c r="I2" s="28" t="s">
        <v>10</v>
      </c>
      <c r="K2" s="37">
        <v>1</v>
      </c>
      <c r="L2" s="38"/>
      <c r="M2" s="38"/>
      <c r="N2" s="38">
        <v>1</v>
      </c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43"/>
    </row>
    <row r="3" spans="2:60" ht="22.8" x14ac:dyDescent="0.55000000000000004">
      <c r="B3" s="14">
        <v>2</v>
      </c>
      <c r="C3" s="17" t="s">
        <v>108</v>
      </c>
      <c r="D3" s="18" t="s">
        <v>110</v>
      </c>
      <c r="E3" s="56" t="s">
        <v>11</v>
      </c>
      <c r="F3" s="19" t="s">
        <v>111</v>
      </c>
      <c r="G3" s="20" t="s">
        <v>112</v>
      </c>
      <c r="H3" s="21" t="s">
        <v>92</v>
      </c>
      <c r="I3" s="29" t="s">
        <v>113</v>
      </c>
      <c r="K3" s="39">
        <v>1</v>
      </c>
      <c r="L3" s="40">
        <v>1</v>
      </c>
      <c r="M3" s="40"/>
      <c r="N3" s="40">
        <v>1</v>
      </c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>
        <v>1</v>
      </c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4"/>
    </row>
    <row r="4" spans="2:60" ht="22.8" x14ac:dyDescent="0.55000000000000004">
      <c r="B4" s="14">
        <v>3</v>
      </c>
      <c r="C4" s="17" t="s">
        <v>114</v>
      </c>
      <c r="D4" s="18" t="s">
        <v>115</v>
      </c>
      <c r="E4" s="17" t="s">
        <v>83</v>
      </c>
      <c r="F4" s="19" t="s">
        <v>116</v>
      </c>
      <c r="G4" s="20" t="s">
        <v>66</v>
      </c>
      <c r="H4" s="21" t="s">
        <v>93</v>
      </c>
      <c r="I4" s="29" t="s">
        <v>117</v>
      </c>
      <c r="K4" s="39">
        <v>1</v>
      </c>
      <c r="L4" s="40">
        <v>1</v>
      </c>
      <c r="M4" s="40"/>
      <c r="N4" s="40">
        <v>1</v>
      </c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4"/>
    </row>
    <row r="5" spans="2:60" ht="22.8" x14ac:dyDescent="0.55000000000000004">
      <c r="B5" s="14">
        <v>4</v>
      </c>
      <c r="C5" s="17" t="s">
        <v>118</v>
      </c>
      <c r="D5" s="18" t="s">
        <v>119</v>
      </c>
      <c r="E5" s="56" t="s">
        <v>11</v>
      </c>
      <c r="F5" s="19" t="s">
        <v>120</v>
      </c>
      <c r="G5" s="20" t="s">
        <v>121</v>
      </c>
      <c r="H5" s="21" t="s">
        <v>94</v>
      </c>
      <c r="I5" s="29" t="s">
        <v>122</v>
      </c>
      <c r="K5" s="39">
        <v>1</v>
      </c>
      <c r="L5" s="40"/>
      <c r="M5" s="40">
        <v>1</v>
      </c>
      <c r="N5" s="40">
        <v>1</v>
      </c>
      <c r="O5" s="40">
        <v>1</v>
      </c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4"/>
    </row>
    <row r="6" spans="2:60" ht="22.8" x14ac:dyDescent="0.55000000000000004">
      <c r="B6" s="14">
        <v>5</v>
      </c>
      <c r="C6" s="17" t="s">
        <v>123</v>
      </c>
      <c r="D6" s="18" t="s">
        <v>124</v>
      </c>
      <c r="E6" s="17" t="s">
        <v>7</v>
      </c>
      <c r="F6" s="19" t="s">
        <v>125</v>
      </c>
      <c r="G6" s="20" t="s">
        <v>66</v>
      </c>
      <c r="H6" s="21" t="s">
        <v>95</v>
      </c>
      <c r="I6" s="29" t="s">
        <v>126</v>
      </c>
      <c r="K6" s="39">
        <v>1</v>
      </c>
      <c r="L6" s="40"/>
      <c r="M6" s="40"/>
      <c r="N6" s="40">
        <v>1</v>
      </c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>
        <v>1</v>
      </c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4"/>
    </row>
    <row r="7" spans="2:60" ht="22.8" x14ac:dyDescent="0.55000000000000004">
      <c r="B7" s="14">
        <v>6</v>
      </c>
      <c r="C7" s="17" t="s">
        <v>127</v>
      </c>
      <c r="D7" s="18" t="s">
        <v>128</v>
      </c>
      <c r="E7" s="17" t="s">
        <v>7</v>
      </c>
      <c r="F7" s="19" t="s">
        <v>116</v>
      </c>
      <c r="G7" s="20" t="s">
        <v>121</v>
      </c>
      <c r="H7" s="21" t="s">
        <v>96</v>
      </c>
      <c r="I7" s="29" t="s">
        <v>129</v>
      </c>
      <c r="K7" s="39"/>
      <c r="L7" s="40"/>
      <c r="M7" s="40">
        <v>1</v>
      </c>
      <c r="N7" s="40"/>
      <c r="O7" s="40">
        <v>1</v>
      </c>
      <c r="P7" s="40">
        <v>1</v>
      </c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4"/>
    </row>
    <row r="8" spans="2:60" ht="22.8" x14ac:dyDescent="0.55000000000000004">
      <c r="B8" s="14">
        <v>7</v>
      </c>
      <c r="C8" s="17" t="s">
        <v>130</v>
      </c>
      <c r="D8" s="18" t="s">
        <v>131</v>
      </c>
      <c r="E8" s="17" t="s">
        <v>7</v>
      </c>
      <c r="F8" s="19" t="s">
        <v>120</v>
      </c>
      <c r="G8" s="20" t="s">
        <v>10</v>
      </c>
      <c r="H8" s="21" t="s">
        <v>97</v>
      </c>
      <c r="I8" s="29" t="s">
        <v>132</v>
      </c>
      <c r="K8" s="39">
        <v>1</v>
      </c>
      <c r="L8" s="40"/>
      <c r="M8" s="40"/>
      <c r="N8" s="40">
        <v>1</v>
      </c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>
        <v>1</v>
      </c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4"/>
    </row>
    <row r="9" spans="2:60" ht="22.8" x14ac:dyDescent="0.55000000000000004">
      <c r="B9" s="14">
        <v>8</v>
      </c>
      <c r="C9" s="17" t="s">
        <v>133</v>
      </c>
      <c r="D9" s="18" t="s">
        <v>134</v>
      </c>
      <c r="E9" s="17" t="s">
        <v>7</v>
      </c>
      <c r="F9" s="19" t="s">
        <v>135</v>
      </c>
      <c r="G9" s="20" t="s">
        <v>78</v>
      </c>
      <c r="H9" s="21" t="s">
        <v>98</v>
      </c>
      <c r="I9" s="29" t="s">
        <v>136</v>
      </c>
      <c r="K9" s="39">
        <v>1</v>
      </c>
      <c r="L9" s="40"/>
      <c r="M9" s="40"/>
      <c r="N9" s="40">
        <v>1</v>
      </c>
      <c r="O9" s="40">
        <v>1</v>
      </c>
      <c r="P9" s="40">
        <v>1</v>
      </c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4"/>
    </row>
    <row r="10" spans="2:60" ht="22.8" x14ac:dyDescent="0.55000000000000004">
      <c r="B10" s="14">
        <v>9</v>
      </c>
      <c r="C10" s="17" t="s">
        <v>137</v>
      </c>
      <c r="D10" s="18" t="s">
        <v>138</v>
      </c>
      <c r="E10" s="17" t="s">
        <v>7</v>
      </c>
      <c r="F10" s="19" t="s">
        <v>120</v>
      </c>
      <c r="G10" s="20" t="s">
        <v>66</v>
      </c>
      <c r="H10" s="21" t="s">
        <v>99</v>
      </c>
      <c r="I10" s="29" t="s">
        <v>139</v>
      </c>
      <c r="K10" s="39">
        <v>1</v>
      </c>
      <c r="L10" s="40"/>
      <c r="M10" s="40">
        <v>1</v>
      </c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4"/>
    </row>
    <row r="11" spans="2:60" ht="34.200000000000003" x14ac:dyDescent="0.55000000000000004">
      <c r="B11" s="14">
        <v>10</v>
      </c>
      <c r="C11" s="17" t="s">
        <v>140</v>
      </c>
      <c r="D11" s="18" t="s">
        <v>142</v>
      </c>
      <c r="E11" s="17" t="s">
        <v>84</v>
      </c>
      <c r="F11" s="19" t="s">
        <v>120</v>
      </c>
      <c r="G11" s="20" t="s">
        <v>13</v>
      </c>
      <c r="H11" s="21" t="s">
        <v>89</v>
      </c>
      <c r="I11" s="29" t="s">
        <v>13</v>
      </c>
      <c r="K11" s="39"/>
      <c r="L11" s="40"/>
      <c r="M11" s="40"/>
      <c r="N11" s="40">
        <v>1</v>
      </c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4"/>
    </row>
    <row r="12" spans="2:60" ht="22.8" x14ac:dyDescent="0.55000000000000004">
      <c r="B12" s="14">
        <v>11</v>
      </c>
      <c r="C12" s="17" t="s">
        <v>141</v>
      </c>
      <c r="D12" s="18" t="s">
        <v>143</v>
      </c>
      <c r="E12" s="17"/>
      <c r="F12" s="19" t="s">
        <v>135</v>
      </c>
      <c r="G12" s="20" t="s">
        <v>144</v>
      </c>
      <c r="H12" s="21" t="s">
        <v>90</v>
      </c>
      <c r="I12" s="29" t="s">
        <v>145</v>
      </c>
      <c r="K12" s="39"/>
      <c r="L12" s="40"/>
      <c r="M12" s="40"/>
      <c r="N12" s="40">
        <v>1</v>
      </c>
      <c r="O12" s="40">
        <v>1</v>
      </c>
      <c r="P12" s="40">
        <v>1</v>
      </c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4"/>
    </row>
    <row r="13" spans="2:60" ht="22.8" x14ac:dyDescent="0.55000000000000004">
      <c r="B13" s="14">
        <v>12</v>
      </c>
      <c r="C13" s="17" t="s">
        <v>146</v>
      </c>
      <c r="D13" s="18" t="s">
        <v>148</v>
      </c>
      <c r="E13" s="17" t="s">
        <v>7</v>
      </c>
      <c r="F13" s="19" t="s">
        <v>150</v>
      </c>
      <c r="G13" s="20" t="s">
        <v>152</v>
      </c>
      <c r="H13" s="21" t="s">
        <v>91</v>
      </c>
      <c r="I13" s="29" t="s">
        <v>154</v>
      </c>
      <c r="K13" s="39">
        <v>1</v>
      </c>
      <c r="L13" s="40"/>
      <c r="M13" s="40">
        <v>1</v>
      </c>
      <c r="N13" s="40"/>
      <c r="O13" s="40"/>
      <c r="P13" s="40">
        <v>1</v>
      </c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4"/>
    </row>
    <row r="14" spans="2:60" ht="26.1" customHeight="1" x14ac:dyDescent="0.55000000000000004">
      <c r="B14" s="14">
        <v>13</v>
      </c>
      <c r="C14" s="17" t="s">
        <v>147</v>
      </c>
      <c r="D14" s="18" t="s">
        <v>149</v>
      </c>
      <c r="E14" s="56" t="s">
        <v>11</v>
      </c>
      <c r="F14" s="19" t="s">
        <v>151</v>
      </c>
      <c r="G14" s="20" t="s">
        <v>153</v>
      </c>
      <c r="H14" s="21" t="s">
        <v>100</v>
      </c>
      <c r="I14" s="29" t="s">
        <v>155</v>
      </c>
      <c r="K14" s="39">
        <v>1</v>
      </c>
      <c r="L14" s="40"/>
      <c r="M14" s="40">
        <v>1</v>
      </c>
      <c r="N14" s="40"/>
      <c r="O14" s="40">
        <v>1</v>
      </c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>
        <v>1</v>
      </c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>
        <v>1</v>
      </c>
      <c r="BC14" s="40"/>
      <c r="BD14" s="40"/>
      <c r="BE14" s="40"/>
      <c r="BF14" s="40"/>
      <c r="BG14" s="40"/>
      <c r="BH14" s="44"/>
    </row>
    <row r="15" spans="2:60" ht="22.8" x14ac:dyDescent="0.55000000000000004">
      <c r="B15" s="14">
        <v>14</v>
      </c>
      <c r="C15" s="17" t="s">
        <v>156</v>
      </c>
      <c r="D15" s="18" t="s">
        <v>157</v>
      </c>
      <c r="E15" s="17" t="s">
        <v>85</v>
      </c>
      <c r="F15" s="19" t="s">
        <v>158</v>
      </c>
      <c r="G15" s="20" t="s">
        <v>13</v>
      </c>
      <c r="H15" s="21" t="s">
        <v>101</v>
      </c>
      <c r="I15" s="29" t="s">
        <v>159</v>
      </c>
      <c r="K15" s="39">
        <v>1</v>
      </c>
      <c r="L15" s="40"/>
      <c r="M15" s="40"/>
      <c r="N15" s="40">
        <v>1</v>
      </c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>
        <v>1</v>
      </c>
      <c r="AL15" s="40">
        <v>1</v>
      </c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4"/>
    </row>
    <row r="16" spans="2:60" ht="26.1" customHeight="1" x14ac:dyDescent="0.55000000000000004">
      <c r="B16" s="14">
        <v>15</v>
      </c>
      <c r="C16" s="17" t="s">
        <v>160</v>
      </c>
      <c r="D16" s="18" t="s">
        <v>161</v>
      </c>
      <c r="E16" s="56" t="s">
        <v>11</v>
      </c>
      <c r="F16" s="19" t="s">
        <v>158</v>
      </c>
      <c r="G16" s="20" t="s">
        <v>13</v>
      </c>
      <c r="H16" s="21" t="s">
        <v>182</v>
      </c>
      <c r="I16" s="29" t="s">
        <v>51</v>
      </c>
      <c r="K16" s="39">
        <v>1</v>
      </c>
      <c r="L16" s="40"/>
      <c r="M16" s="40">
        <v>1</v>
      </c>
      <c r="N16" s="40">
        <v>1</v>
      </c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4"/>
    </row>
    <row r="17" spans="2:60" ht="26.1" customHeight="1" x14ac:dyDescent="0.55000000000000004">
      <c r="B17" s="14">
        <v>16</v>
      </c>
      <c r="C17" s="17" t="s">
        <v>162</v>
      </c>
      <c r="D17" s="18" t="s">
        <v>163</v>
      </c>
      <c r="E17" s="56" t="s">
        <v>11</v>
      </c>
      <c r="F17" s="19" t="s">
        <v>116</v>
      </c>
      <c r="G17" s="20" t="s">
        <v>10</v>
      </c>
      <c r="H17" s="21" t="s">
        <v>102</v>
      </c>
      <c r="I17" s="29" t="s">
        <v>164</v>
      </c>
      <c r="K17" s="39">
        <v>1</v>
      </c>
      <c r="L17" s="40"/>
      <c r="M17" s="40">
        <v>1</v>
      </c>
      <c r="N17" s="40">
        <v>1</v>
      </c>
      <c r="O17" s="40"/>
      <c r="P17" s="40">
        <v>1</v>
      </c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4"/>
    </row>
    <row r="18" spans="2:60" ht="22.8" x14ac:dyDescent="0.55000000000000004">
      <c r="B18" s="14">
        <v>17</v>
      </c>
      <c r="C18" s="17" t="s">
        <v>165</v>
      </c>
      <c r="D18" s="18" t="s">
        <v>166</v>
      </c>
      <c r="E18" s="56" t="s">
        <v>11</v>
      </c>
      <c r="F18" s="19" t="s">
        <v>116</v>
      </c>
      <c r="G18" s="20" t="s">
        <v>10</v>
      </c>
      <c r="H18" s="21" t="s">
        <v>103</v>
      </c>
      <c r="I18" s="29" t="s">
        <v>10</v>
      </c>
      <c r="K18" s="39">
        <v>1</v>
      </c>
      <c r="L18" s="40"/>
      <c r="M18" s="40"/>
      <c r="N18" s="40">
        <v>1</v>
      </c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4"/>
    </row>
    <row r="19" spans="2:60" ht="22.8" x14ac:dyDescent="0.55000000000000004">
      <c r="B19" s="14">
        <v>18</v>
      </c>
      <c r="C19" s="17" t="s">
        <v>167</v>
      </c>
      <c r="D19" s="18" t="s">
        <v>168</v>
      </c>
      <c r="E19" s="17" t="s">
        <v>7</v>
      </c>
      <c r="F19" s="19" t="s">
        <v>169</v>
      </c>
      <c r="G19" s="20" t="s">
        <v>121</v>
      </c>
      <c r="H19" s="21" t="s">
        <v>104</v>
      </c>
      <c r="I19" s="29" t="s">
        <v>170</v>
      </c>
      <c r="K19" s="39">
        <v>1</v>
      </c>
      <c r="L19" s="40"/>
      <c r="M19" s="40">
        <v>1</v>
      </c>
      <c r="N19" s="40"/>
      <c r="O19" s="40">
        <v>1</v>
      </c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>
        <v>1</v>
      </c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4"/>
    </row>
    <row r="20" spans="2:60" ht="22.8" x14ac:dyDescent="0.55000000000000004">
      <c r="B20" s="14">
        <v>19</v>
      </c>
      <c r="C20" s="17" t="s">
        <v>171</v>
      </c>
      <c r="D20" s="18" t="s">
        <v>172</v>
      </c>
      <c r="E20" s="17" t="s">
        <v>86</v>
      </c>
      <c r="F20" s="19" t="s">
        <v>158</v>
      </c>
      <c r="G20" s="20" t="s">
        <v>173</v>
      </c>
      <c r="H20" s="21" t="s">
        <v>105</v>
      </c>
      <c r="I20" s="29" t="s">
        <v>174</v>
      </c>
      <c r="K20" s="39"/>
      <c r="L20" s="40"/>
      <c r="M20" s="40"/>
      <c r="N20" s="40">
        <v>1</v>
      </c>
      <c r="O20" s="40"/>
      <c r="P20" s="40"/>
      <c r="Q20" s="40">
        <v>1</v>
      </c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>
        <v>1</v>
      </c>
      <c r="AL20" s="40">
        <v>1</v>
      </c>
      <c r="AM20" s="40">
        <v>1</v>
      </c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4"/>
    </row>
    <row r="21" spans="2:60" ht="22.8" x14ac:dyDescent="0.55000000000000004">
      <c r="B21" s="14">
        <v>20</v>
      </c>
      <c r="C21" s="17" t="s">
        <v>175</v>
      </c>
      <c r="D21" s="18" t="s">
        <v>176</v>
      </c>
      <c r="E21" s="17" t="s">
        <v>87</v>
      </c>
      <c r="F21" s="19" t="s">
        <v>116</v>
      </c>
      <c r="G21" s="20" t="s">
        <v>177</v>
      </c>
      <c r="H21" s="21" t="s">
        <v>106</v>
      </c>
      <c r="I21" s="29" t="s">
        <v>177</v>
      </c>
      <c r="K21" s="39"/>
      <c r="L21" s="40"/>
      <c r="M21" s="40"/>
      <c r="N21" s="40"/>
      <c r="O21" s="40"/>
      <c r="P21" s="40"/>
      <c r="Q21" s="40">
        <v>1</v>
      </c>
      <c r="R21" s="40">
        <v>1</v>
      </c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4"/>
    </row>
    <row r="22" spans="2:60" ht="22.8" x14ac:dyDescent="0.55000000000000004">
      <c r="B22" s="14">
        <v>21</v>
      </c>
      <c r="C22" s="17" t="s">
        <v>178</v>
      </c>
      <c r="D22" s="18" t="s">
        <v>179</v>
      </c>
      <c r="E22" s="17" t="s">
        <v>7</v>
      </c>
      <c r="F22" s="19" t="s">
        <v>180</v>
      </c>
      <c r="G22" s="20" t="s">
        <v>181</v>
      </c>
      <c r="H22" s="21" t="s">
        <v>183</v>
      </c>
      <c r="I22" s="29" t="s">
        <v>184</v>
      </c>
      <c r="K22" s="39"/>
      <c r="L22" s="40"/>
      <c r="M22" s="40">
        <v>1</v>
      </c>
      <c r="N22" s="40"/>
      <c r="O22" s="40">
        <v>1</v>
      </c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>
        <v>1</v>
      </c>
      <c r="AI22" s="40"/>
      <c r="AJ22" s="40"/>
      <c r="AK22" s="40">
        <v>1</v>
      </c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>
        <v>1</v>
      </c>
      <c r="AW22" s="40"/>
      <c r="AX22" s="40"/>
      <c r="AY22" s="40"/>
      <c r="AZ22" s="40"/>
      <c r="BA22" s="40"/>
      <c r="BB22" s="40"/>
      <c r="BC22" s="40"/>
      <c r="BD22" s="40"/>
      <c r="BE22" s="40"/>
      <c r="BF22" s="40">
        <v>1</v>
      </c>
      <c r="BG22" s="40"/>
      <c r="BH22" s="44"/>
    </row>
    <row r="23" spans="2:60" ht="22.8" x14ac:dyDescent="0.55000000000000004">
      <c r="B23" s="14">
        <v>22</v>
      </c>
      <c r="C23" s="17" t="s">
        <v>189</v>
      </c>
      <c r="D23" s="18" t="s">
        <v>190</v>
      </c>
      <c r="E23" s="17" t="s">
        <v>7</v>
      </c>
      <c r="F23" s="19" t="s">
        <v>158</v>
      </c>
      <c r="G23" s="20"/>
      <c r="H23" s="21" t="s">
        <v>9</v>
      </c>
      <c r="I23" s="29" t="s">
        <v>10</v>
      </c>
      <c r="K23" s="39">
        <v>1</v>
      </c>
      <c r="L23" s="40"/>
      <c r="M23" s="40"/>
      <c r="N23" s="40">
        <v>1</v>
      </c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4"/>
    </row>
    <row r="24" spans="2:60" ht="22.8" x14ac:dyDescent="0.55000000000000004">
      <c r="B24" s="14">
        <v>23</v>
      </c>
      <c r="C24" s="17" t="s">
        <v>191</v>
      </c>
      <c r="D24" s="18" t="s">
        <v>192</v>
      </c>
      <c r="E24" s="56" t="s">
        <v>11</v>
      </c>
      <c r="F24" s="19" t="s">
        <v>116</v>
      </c>
      <c r="G24" s="20"/>
      <c r="H24" s="21" t="s">
        <v>12</v>
      </c>
      <c r="I24" s="29" t="s">
        <v>13</v>
      </c>
      <c r="K24" s="39"/>
      <c r="L24" s="40"/>
      <c r="M24" s="40"/>
      <c r="N24" s="40">
        <v>1</v>
      </c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4"/>
    </row>
    <row r="25" spans="2:60" ht="22.8" x14ac:dyDescent="0.55000000000000004">
      <c r="B25" s="14">
        <v>24</v>
      </c>
      <c r="C25" s="17" t="s">
        <v>193</v>
      </c>
      <c r="D25" s="18" t="s">
        <v>194</v>
      </c>
      <c r="E25" s="56" t="s">
        <v>11</v>
      </c>
      <c r="F25" s="19" t="s">
        <v>116</v>
      </c>
      <c r="G25" s="20"/>
      <c r="H25" s="21" t="s">
        <v>14</v>
      </c>
      <c r="I25" s="29" t="s">
        <v>13</v>
      </c>
      <c r="K25" s="39"/>
      <c r="L25" s="40"/>
      <c r="M25" s="40"/>
      <c r="N25" s="40">
        <v>1</v>
      </c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4"/>
    </row>
    <row r="26" spans="2:60" ht="22.8" x14ac:dyDescent="0.55000000000000004">
      <c r="B26" s="14">
        <v>25</v>
      </c>
      <c r="C26" s="17" t="s">
        <v>195</v>
      </c>
      <c r="D26" s="18" t="s">
        <v>196</v>
      </c>
      <c r="E26" s="17" t="s">
        <v>7</v>
      </c>
      <c r="F26" s="19" t="s">
        <v>197</v>
      </c>
      <c r="G26" s="20"/>
      <c r="H26" s="21" t="s">
        <v>19</v>
      </c>
      <c r="I26" s="29" t="s">
        <v>13</v>
      </c>
      <c r="K26" s="39"/>
      <c r="L26" s="40"/>
      <c r="M26" s="40"/>
      <c r="N26" s="40">
        <v>1</v>
      </c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4"/>
    </row>
    <row r="27" spans="2:60" ht="22.8" x14ac:dyDescent="0.55000000000000004">
      <c r="B27" s="14">
        <v>26</v>
      </c>
      <c r="C27" s="17" t="s">
        <v>198</v>
      </c>
      <c r="D27" s="18" t="s">
        <v>199</v>
      </c>
      <c r="E27" s="56" t="s">
        <v>11</v>
      </c>
      <c r="F27" s="19" t="s">
        <v>200</v>
      </c>
      <c r="G27" s="20"/>
      <c r="H27" s="21" t="s">
        <v>20</v>
      </c>
      <c r="I27" s="29" t="s">
        <v>51</v>
      </c>
      <c r="K27" s="39">
        <v>1</v>
      </c>
      <c r="L27" s="40"/>
      <c r="M27" s="40">
        <v>1</v>
      </c>
      <c r="N27" s="40">
        <v>1</v>
      </c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4"/>
    </row>
    <row r="28" spans="2:60" ht="22.8" x14ac:dyDescent="0.55000000000000004">
      <c r="B28" s="14">
        <v>27</v>
      </c>
      <c r="C28" s="17" t="s">
        <v>201</v>
      </c>
      <c r="D28" s="18" t="s">
        <v>202</v>
      </c>
      <c r="E28" s="17" t="s">
        <v>15</v>
      </c>
      <c r="F28" s="19" t="s">
        <v>116</v>
      </c>
      <c r="G28" s="20"/>
      <c r="H28" s="21" t="s">
        <v>21</v>
      </c>
      <c r="I28" s="29" t="s">
        <v>52</v>
      </c>
      <c r="K28" s="39"/>
      <c r="L28" s="40"/>
      <c r="M28" s="40">
        <v>1</v>
      </c>
      <c r="N28" s="40">
        <v>1</v>
      </c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>
        <v>1</v>
      </c>
      <c r="BF28" s="40"/>
      <c r="BG28" s="40"/>
      <c r="BH28" s="44"/>
    </row>
    <row r="29" spans="2:60" ht="22.8" x14ac:dyDescent="0.55000000000000004">
      <c r="B29" s="14">
        <v>28</v>
      </c>
      <c r="C29" s="17" t="s">
        <v>203</v>
      </c>
      <c r="D29" s="18" t="s">
        <v>204</v>
      </c>
      <c r="E29" s="17" t="s">
        <v>7</v>
      </c>
      <c r="F29" s="19" t="s">
        <v>205</v>
      </c>
      <c r="G29" s="20"/>
      <c r="H29" s="21" t="s">
        <v>22</v>
      </c>
      <c r="I29" s="29" t="s">
        <v>53</v>
      </c>
      <c r="K29" s="39"/>
      <c r="L29" s="40"/>
      <c r="M29" s="40"/>
      <c r="N29" s="40">
        <v>1</v>
      </c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>
        <v>1</v>
      </c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>
        <v>1</v>
      </c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4"/>
    </row>
    <row r="30" spans="2:60" ht="22.8" x14ac:dyDescent="0.55000000000000004">
      <c r="B30" s="14">
        <v>29</v>
      </c>
      <c r="C30" s="17" t="s">
        <v>206</v>
      </c>
      <c r="D30" s="18" t="s">
        <v>207</v>
      </c>
      <c r="E30" s="17" t="s">
        <v>11</v>
      </c>
      <c r="F30" s="19" t="s">
        <v>158</v>
      </c>
      <c r="G30" s="20"/>
      <c r="H30" s="21" t="s">
        <v>23</v>
      </c>
      <c r="I30" s="29" t="s">
        <v>54</v>
      </c>
      <c r="K30" s="39"/>
      <c r="L30" s="40"/>
      <c r="M30" s="40"/>
      <c r="N30" s="40">
        <v>1</v>
      </c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4"/>
    </row>
    <row r="31" spans="2:60" ht="22.8" x14ac:dyDescent="0.55000000000000004">
      <c r="B31" s="14">
        <v>30</v>
      </c>
      <c r="C31" s="17" t="s">
        <v>208</v>
      </c>
      <c r="D31" s="18" t="s">
        <v>209</v>
      </c>
      <c r="E31" s="17" t="s">
        <v>7</v>
      </c>
      <c r="F31" s="19" t="s">
        <v>205</v>
      </c>
      <c r="G31" s="20"/>
      <c r="H31" s="21" t="s">
        <v>22</v>
      </c>
      <c r="I31" s="29" t="s">
        <v>53</v>
      </c>
      <c r="K31" s="39"/>
      <c r="L31" s="40"/>
      <c r="M31" s="40"/>
      <c r="N31" s="40">
        <v>1</v>
      </c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>
        <v>1</v>
      </c>
      <c r="AM31" s="40"/>
      <c r="AN31" s="40"/>
      <c r="AO31" s="40"/>
      <c r="AP31" s="40"/>
      <c r="AQ31" s="40"/>
      <c r="AR31" s="40"/>
      <c r="AS31" s="40"/>
      <c r="AT31" s="40">
        <v>1</v>
      </c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4"/>
    </row>
    <row r="32" spans="2:60" ht="22.8" x14ac:dyDescent="0.55000000000000004">
      <c r="B32" s="14">
        <v>31</v>
      </c>
      <c r="C32" s="17" t="s">
        <v>210</v>
      </c>
      <c r="D32" s="18" t="s">
        <v>211</v>
      </c>
      <c r="E32" s="17" t="s">
        <v>16</v>
      </c>
      <c r="F32" s="19" t="s">
        <v>205</v>
      </c>
      <c r="G32" s="20"/>
      <c r="H32" s="21" t="s">
        <v>24</v>
      </c>
      <c r="I32" s="29" t="s">
        <v>55</v>
      </c>
      <c r="K32" s="39"/>
      <c r="L32" s="40"/>
      <c r="M32" s="40">
        <v>1</v>
      </c>
      <c r="N32" s="40">
        <v>1</v>
      </c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4"/>
    </row>
    <row r="33" spans="2:60" ht="22.8" x14ac:dyDescent="0.55000000000000004">
      <c r="B33" s="14">
        <v>32</v>
      </c>
      <c r="C33" s="17" t="s">
        <v>212</v>
      </c>
      <c r="D33" s="18" t="s">
        <v>213</v>
      </c>
      <c r="E33" s="17" t="s">
        <v>7</v>
      </c>
      <c r="F33" s="19" t="s">
        <v>116</v>
      </c>
      <c r="G33" s="20"/>
      <c r="H33" s="21" t="s">
        <v>25</v>
      </c>
      <c r="I33" s="29" t="s">
        <v>56</v>
      </c>
      <c r="K33" s="39">
        <v>1</v>
      </c>
      <c r="L33" s="40"/>
      <c r="M33" s="40"/>
      <c r="N33" s="40">
        <v>1</v>
      </c>
      <c r="O33" s="40"/>
      <c r="P33" s="40"/>
      <c r="Q33" s="40"/>
      <c r="R33" s="40">
        <v>1</v>
      </c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>
        <v>1</v>
      </c>
      <c r="AL33" s="40"/>
      <c r="AM33" s="40"/>
      <c r="AN33" s="40"/>
      <c r="AO33" s="40"/>
      <c r="AP33" s="40"/>
      <c r="AQ33" s="40"/>
      <c r="AR33" s="40"/>
      <c r="AS33" s="40"/>
      <c r="AT33" s="40"/>
      <c r="AU33" s="40"/>
      <c r="AV33" s="40">
        <v>1</v>
      </c>
      <c r="AW33" s="40"/>
      <c r="AX33" s="40"/>
      <c r="AY33" s="40"/>
      <c r="AZ33" s="40"/>
      <c r="BA33" s="40"/>
      <c r="BB33" s="40"/>
      <c r="BC33" s="40"/>
      <c r="BD33" s="40"/>
      <c r="BE33" s="40"/>
      <c r="BF33" s="40"/>
      <c r="BG33" s="40"/>
      <c r="BH33" s="44"/>
    </row>
    <row r="34" spans="2:60" ht="22.8" x14ac:dyDescent="0.55000000000000004">
      <c r="B34" s="14">
        <v>33</v>
      </c>
      <c r="C34" s="17" t="s">
        <v>214</v>
      </c>
      <c r="D34" s="18" t="s">
        <v>215</v>
      </c>
      <c r="E34" s="17" t="s">
        <v>7</v>
      </c>
      <c r="F34" s="19" t="s">
        <v>205</v>
      </c>
      <c r="G34" s="20"/>
      <c r="H34" s="21" t="s">
        <v>26</v>
      </c>
      <c r="I34" s="29" t="s">
        <v>57</v>
      </c>
      <c r="K34" s="39">
        <v>1</v>
      </c>
      <c r="L34" s="40"/>
      <c r="M34" s="40"/>
      <c r="N34" s="40">
        <v>1</v>
      </c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>
        <v>1</v>
      </c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>
        <v>1</v>
      </c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40"/>
      <c r="BH34" s="44"/>
    </row>
    <row r="35" spans="2:60" ht="22.8" x14ac:dyDescent="0.55000000000000004">
      <c r="B35" s="14">
        <v>34</v>
      </c>
      <c r="C35" s="17" t="s">
        <v>216</v>
      </c>
      <c r="D35" s="18" t="s">
        <v>217</v>
      </c>
      <c r="E35" s="56" t="s">
        <v>17</v>
      </c>
      <c r="F35" s="19" t="s">
        <v>197</v>
      </c>
      <c r="G35" s="20"/>
      <c r="H35" s="21" t="s">
        <v>27</v>
      </c>
      <c r="I35" s="29" t="s">
        <v>58</v>
      </c>
      <c r="K35" s="39"/>
      <c r="L35" s="40"/>
      <c r="M35" s="40">
        <v>1</v>
      </c>
      <c r="N35" s="40">
        <v>1</v>
      </c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>
        <v>1</v>
      </c>
      <c r="AW35" s="40"/>
      <c r="AX35" s="40"/>
      <c r="AY35" s="40"/>
      <c r="AZ35" s="40"/>
      <c r="BA35" s="40"/>
      <c r="BB35" s="40"/>
      <c r="BC35" s="40"/>
      <c r="BD35" s="40"/>
      <c r="BE35" s="40"/>
      <c r="BF35" s="40">
        <v>1</v>
      </c>
      <c r="BG35" s="40"/>
      <c r="BH35" s="44"/>
    </row>
    <row r="36" spans="2:60" ht="22.8" x14ac:dyDescent="0.55000000000000004">
      <c r="B36" s="14">
        <v>35</v>
      </c>
      <c r="C36" s="17" t="s">
        <v>218</v>
      </c>
      <c r="D36" s="18" t="s">
        <v>219</v>
      </c>
      <c r="E36" s="17" t="s">
        <v>7</v>
      </c>
      <c r="F36" s="19" t="s">
        <v>205</v>
      </c>
      <c r="G36" s="20"/>
      <c r="H36" s="21" t="s">
        <v>28</v>
      </c>
      <c r="I36" s="29" t="s">
        <v>59</v>
      </c>
      <c r="K36" s="39"/>
      <c r="L36" s="40"/>
      <c r="M36" s="40"/>
      <c r="N36" s="40"/>
      <c r="O36" s="40"/>
      <c r="P36" s="40"/>
      <c r="Q36" s="40">
        <v>1</v>
      </c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>
        <v>1</v>
      </c>
      <c r="AT36" s="40"/>
      <c r="AU36" s="40"/>
      <c r="AV36" s="40">
        <v>1</v>
      </c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4"/>
    </row>
    <row r="37" spans="2:60" ht="22.8" x14ac:dyDescent="0.55000000000000004">
      <c r="B37" s="14">
        <v>36</v>
      </c>
      <c r="C37" s="17" t="s">
        <v>220</v>
      </c>
      <c r="D37" s="18" t="s">
        <v>221</v>
      </c>
      <c r="E37" s="56" t="s">
        <v>17</v>
      </c>
      <c r="F37" s="19" t="s">
        <v>200</v>
      </c>
      <c r="G37" s="20"/>
      <c r="H37" s="21" t="s">
        <v>29</v>
      </c>
      <c r="I37" s="29" t="s">
        <v>10</v>
      </c>
      <c r="K37" s="39">
        <v>1</v>
      </c>
      <c r="L37" s="40"/>
      <c r="M37" s="40"/>
      <c r="N37" s="40">
        <v>1</v>
      </c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4"/>
    </row>
    <row r="38" spans="2:60" ht="22.8" x14ac:dyDescent="0.55000000000000004">
      <c r="B38" s="14">
        <v>37</v>
      </c>
      <c r="C38" s="17" t="s">
        <v>222</v>
      </c>
      <c r="D38" s="18" t="s">
        <v>223</v>
      </c>
      <c r="E38" s="17" t="s">
        <v>7</v>
      </c>
      <c r="F38" s="19" t="s">
        <v>158</v>
      </c>
      <c r="G38" s="20"/>
      <c r="H38" s="21" t="s">
        <v>30</v>
      </c>
      <c r="I38" s="29" t="s">
        <v>10</v>
      </c>
      <c r="K38" s="39">
        <v>1</v>
      </c>
      <c r="L38" s="40"/>
      <c r="M38" s="40"/>
      <c r="N38" s="40">
        <v>1</v>
      </c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4"/>
    </row>
    <row r="39" spans="2:60" ht="22.8" x14ac:dyDescent="0.55000000000000004">
      <c r="B39" s="14">
        <v>38</v>
      </c>
      <c r="C39" s="17" t="s">
        <v>224</v>
      </c>
      <c r="D39" s="18" t="s">
        <v>225</v>
      </c>
      <c r="E39" s="56" t="s">
        <v>11</v>
      </c>
      <c r="F39" s="19" t="s">
        <v>116</v>
      </c>
      <c r="G39" s="20"/>
      <c r="H39" s="21" t="s">
        <v>31</v>
      </c>
      <c r="I39" s="29" t="s">
        <v>10</v>
      </c>
      <c r="K39" s="39">
        <v>1</v>
      </c>
      <c r="L39" s="40"/>
      <c r="M39" s="40"/>
      <c r="N39" s="40">
        <v>1</v>
      </c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4"/>
    </row>
    <row r="40" spans="2:60" ht="22.8" x14ac:dyDescent="0.55000000000000004">
      <c r="B40" s="14">
        <v>39</v>
      </c>
      <c r="C40" s="17" t="s">
        <v>226</v>
      </c>
      <c r="D40" s="18" t="s">
        <v>227</v>
      </c>
      <c r="E40" s="56" t="s">
        <v>11</v>
      </c>
      <c r="F40" s="19" t="s">
        <v>151</v>
      </c>
      <c r="G40" s="20"/>
      <c r="H40" s="21" t="s">
        <v>32</v>
      </c>
      <c r="I40" s="29" t="s">
        <v>60</v>
      </c>
      <c r="K40" s="39">
        <v>1</v>
      </c>
      <c r="L40" s="40"/>
      <c r="M40" s="40"/>
      <c r="N40" s="40">
        <v>1</v>
      </c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>
        <v>1</v>
      </c>
      <c r="BC40" s="40"/>
      <c r="BD40" s="40"/>
      <c r="BE40" s="40"/>
      <c r="BF40" s="40"/>
      <c r="BG40" s="40"/>
      <c r="BH40" s="44"/>
    </row>
    <row r="41" spans="2:60" ht="34.200000000000003" x14ac:dyDescent="0.55000000000000004">
      <c r="B41" s="14">
        <v>40</v>
      </c>
      <c r="C41" s="17" t="s">
        <v>228</v>
      </c>
      <c r="D41" s="18" t="s">
        <v>229</v>
      </c>
      <c r="E41" s="17" t="s">
        <v>18</v>
      </c>
      <c r="F41" s="19" t="s">
        <v>158</v>
      </c>
      <c r="G41" s="20"/>
      <c r="H41" s="21" t="s">
        <v>79</v>
      </c>
      <c r="I41" s="29" t="s">
        <v>61</v>
      </c>
      <c r="K41" s="39"/>
      <c r="L41" s="40"/>
      <c r="M41" s="40"/>
      <c r="N41" s="40">
        <v>1</v>
      </c>
      <c r="O41" s="40"/>
      <c r="P41" s="40"/>
      <c r="Q41" s="40"/>
      <c r="R41" s="40">
        <v>1</v>
      </c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>
        <v>1</v>
      </c>
      <c r="AN41" s="40"/>
      <c r="AO41" s="40"/>
      <c r="AP41" s="40"/>
      <c r="AQ41" s="40"/>
      <c r="AR41" s="40"/>
      <c r="AS41" s="40"/>
      <c r="AT41" s="40"/>
      <c r="AU41" s="40">
        <v>1</v>
      </c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4"/>
    </row>
    <row r="42" spans="2:60" ht="22.8" x14ac:dyDescent="0.55000000000000004">
      <c r="B42" s="14">
        <v>41</v>
      </c>
      <c r="C42" s="17" t="s">
        <v>230</v>
      </c>
      <c r="D42" s="18" t="s">
        <v>231</v>
      </c>
      <c r="E42" s="17" t="s">
        <v>7</v>
      </c>
      <c r="F42" s="19" t="s">
        <v>116</v>
      </c>
      <c r="G42" s="20"/>
      <c r="H42" s="21" t="s">
        <v>33</v>
      </c>
      <c r="I42" s="29" t="s">
        <v>62</v>
      </c>
      <c r="K42" s="39">
        <v>1</v>
      </c>
      <c r="L42" s="40"/>
      <c r="M42" s="40">
        <v>1</v>
      </c>
      <c r="N42" s="40">
        <v>1</v>
      </c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>
        <v>1</v>
      </c>
      <c r="BC42" s="40"/>
      <c r="BD42" s="40"/>
      <c r="BE42" s="40"/>
      <c r="BF42" s="40"/>
      <c r="BG42" s="40"/>
      <c r="BH42" s="44"/>
    </row>
    <row r="43" spans="2:60" ht="22.8" x14ac:dyDescent="0.55000000000000004">
      <c r="B43" s="14">
        <v>42</v>
      </c>
      <c r="C43" s="17" t="s">
        <v>232</v>
      </c>
      <c r="D43" s="18" t="s">
        <v>233</v>
      </c>
      <c r="E43" s="17" t="s">
        <v>17</v>
      </c>
      <c r="F43" s="19" t="s">
        <v>116</v>
      </c>
      <c r="G43" s="20"/>
      <c r="H43" s="21" t="s">
        <v>34</v>
      </c>
      <c r="I43" s="29" t="s">
        <v>63</v>
      </c>
      <c r="K43" s="39">
        <v>1</v>
      </c>
      <c r="L43" s="40"/>
      <c r="M43" s="40"/>
      <c r="N43" s="40">
        <v>1</v>
      </c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>
        <v>1</v>
      </c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4"/>
    </row>
    <row r="44" spans="2:60" ht="22.8" x14ac:dyDescent="0.55000000000000004">
      <c r="B44" s="14">
        <v>43</v>
      </c>
      <c r="C44" s="17" t="s">
        <v>234</v>
      </c>
      <c r="D44" s="18" t="s">
        <v>235</v>
      </c>
      <c r="E44" s="17" t="s">
        <v>7</v>
      </c>
      <c r="F44" s="19" t="s">
        <v>116</v>
      </c>
      <c r="G44" s="20"/>
      <c r="H44" s="21" t="s">
        <v>82</v>
      </c>
      <c r="I44" s="29" t="s">
        <v>64</v>
      </c>
      <c r="K44" s="39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>
        <v>1</v>
      </c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40"/>
      <c r="AW44" s="40"/>
      <c r="AX44" s="40">
        <v>1</v>
      </c>
      <c r="AY44" s="40"/>
      <c r="AZ44" s="40"/>
      <c r="BA44" s="40"/>
      <c r="BB44" s="40"/>
      <c r="BC44" s="40"/>
      <c r="BD44" s="40"/>
      <c r="BE44" s="40"/>
      <c r="BF44" s="40"/>
      <c r="BG44" s="40">
        <v>1</v>
      </c>
      <c r="BH44" s="44"/>
    </row>
    <row r="45" spans="2:60" ht="22.8" x14ac:dyDescent="0.55000000000000004">
      <c r="B45" s="14">
        <v>44</v>
      </c>
      <c r="C45" s="17" t="s">
        <v>236</v>
      </c>
      <c r="D45" s="18" t="s">
        <v>237</v>
      </c>
      <c r="E45" s="17" t="s">
        <v>7</v>
      </c>
      <c r="F45" s="19" t="s">
        <v>158</v>
      </c>
      <c r="G45" s="20"/>
      <c r="H45" s="21" t="s">
        <v>35</v>
      </c>
      <c r="I45" s="29" t="s">
        <v>65</v>
      </c>
      <c r="K45" s="39">
        <v>1</v>
      </c>
      <c r="L45" s="40"/>
      <c r="M45" s="40"/>
      <c r="N45" s="40">
        <v>1</v>
      </c>
      <c r="O45" s="40"/>
      <c r="P45" s="40"/>
      <c r="Q45" s="40"/>
      <c r="R45" s="40">
        <v>1</v>
      </c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>
        <v>1</v>
      </c>
      <c r="AI45" s="40"/>
      <c r="AJ45" s="40">
        <v>1</v>
      </c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  <c r="BH45" s="44"/>
    </row>
    <row r="46" spans="2:60" ht="22.8" x14ac:dyDescent="0.55000000000000004">
      <c r="B46" s="14">
        <v>45</v>
      </c>
      <c r="C46" s="17" t="s">
        <v>238</v>
      </c>
      <c r="D46" s="18" t="s">
        <v>239</v>
      </c>
      <c r="E46" s="17" t="s">
        <v>7</v>
      </c>
      <c r="F46" s="19" t="s">
        <v>169</v>
      </c>
      <c r="G46" s="20"/>
      <c r="H46" s="21" t="s">
        <v>36</v>
      </c>
      <c r="I46" s="29" t="s">
        <v>66</v>
      </c>
      <c r="K46" s="39">
        <v>1</v>
      </c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0"/>
      <c r="AS46" s="40"/>
      <c r="AT46" s="40"/>
      <c r="AU46" s="40"/>
      <c r="AV46" s="40"/>
      <c r="AW46" s="40"/>
      <c r="AX46" s="40"/>
      <c r="AY46" s="40"/>
      <c r="AZ46" s="40"/>
      <c r="BA46" s="40"/>
      <c r="BB46" s="40"/>
      <c r="BC46" s="40"/>
      <c r="BD46" s="40"/>
      <c r="BE46" s="40"/>
      <c r="BF46" s="40"/>
      <c r="BG46" s="40"/>
      <c r="BH46" s="44"/>
    </row>
    <row r="47" spans="2:60" ht="22.8" x14ac:dyDescent="0.55000000000000004">
      <c r="B47" s="14">
        <v>46</v>
      </c>
      <c r="C47" s="17" t="s">
        <v>240</v>
      </c>
      <c r="D47" s="18" t="s">
        <v>241</v>
      </c>
      <c r="E47" s="17" t="s">
        <v>16</v>
      </c>
      <c r="F47" s="19" t="s">
        <v>158</v>
      </c>
      <c r="G47" s="20"/>
      <c r="H47" s="21" t="s">
        <v>37</v>
      </c>
      <c r="I47" s="29" t="s">
        <v>67</v>
      </c>
      <c r="K47" s="39">
        <v>1</v>
      </c>
      <c r="L47" s="40"/>
      <c r="M47" s="40">
        <v>1</v>
      </c>
      <c r="N47" s="40">
        <v>1</v>
      </c>
      <c r="O47" s="40"/>
      <c r="P47" s="40"/>
      <c r="Q47" s="40"/>
      <c r="R47" s="40">
        <v>1</v>
      </c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>
        <v>1</v>
      </c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>
        <v>1</v>
      </c>
      <c r="AZ47" s="40"/>
      <c r="BA47" s="40"/>
      <c r="BB47" s="40"/>
      <c r="BC47" s="40"/>
      <c r="BD47" s="40"/>
      <c r="BE47" s="40"/>
      <c r="BF47" s="40"/>
      <c r="BG47" s="40"/>
      <c r="BH47" s="44"/>
    </row>
    <row r="48" spans="2:60" ht="22.8" x14ac:dyDescent="0.55000000000000004">
      <c r="B48" s="14">
        <v>47</v>
      </c>
      <c r="C48" s="17" t="s">
        <v>242</v>
      </c>
      <c r="D48" s="18" t="s">
        <v>243</v>
      </c>
      <c r="E48" s="17" t="s">
        <v>7</v>
      </c>
      <c r="F48" s="19" t="s">
        <v>158</v>
      </c>
      <c r="G48" s="20"/>
      <c r="H48" s="21" t="s">
        <v>38</v>
      </c>
      <c r="I48" s="29" t="s">
        <v>68</v>
      </c>
      <c r="K48" s="39"/>
      <c r="L48" s="40"/>
      <c r="M48" s="40">
        <v>1</v>
      </c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>
        <v>1</v>
      </c>
      <c r="AM48" s="40"/>
      <c r="AN48" s="40"/>
      <c r="AO48" s="40"/>
      <c r="AP48" s="40"/>
      <c r="AQ48" s="40"/>
      <c r="AR48" s="40"/>
      <c r="AS48" s="40"/>
      <c r="AT48" s="40"/>
      <c r="AU48" s="40"/>
      <c r="AV48" s="40"/>
      <c r="AW48" s="40"/>
      <c r="AX48" s="40"/>
      <c r="AY48" s="40"/>
      <c r="AZ48" s="40"/>
      <c r="BA48" s="40"/>
      <c r="BB48" s="40"/>
      <c r="BC48" s="40"/>
      <c r="BD48" s="40"/>
      <c r="BE48" s="40"/>
      <c r="BF48" s="40"/>
      <c r="BG48" s="40"/>
      <c r="BH48" s="44"/>
    </row>
    <row r="49" spans="2:60" ht="22.8" x14ac:dyDescent="0.55000000000000004">
      <c r="B49" s="14">
        <v>48</v>
      </c>
      <c r="C49" s="17" t="s">
        <v>244</v>
      </c>
      <c r="D49" s="18" t="s">
        <v>245</v>
      </c>
      <c r="E49" s="17" t="s">
        <v>7</v>
      </c>
      <c r="F49" s="19" t="s">
        <v>116</v>
      </c>
      <c r="G49" s="20"/>
      <c r="H49" s="21" t="s">
        <v>39</v>
      </c>
      <c r="I49" s="29" t="s">
        <v>69</v>
      </c>
      <c r="K49" s="39">
        <v>1</v>
      </c>
      <c r="L49" s="40"/>
      <c r="M49" s="40"/>
      <c r="N49" s="40">
        <v>1</v>
      </c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>
        <v>1</v>
      </c>
      <c r="AL49" s="40"/>
      <c r="AM49" s="40"/>
      <c r="AN49" s="40"/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>
        <v>1</v>
      </c>
      <c r="AZ49" s="40"/>
      <c r="BA49" s="40"/>
      <c r="BB49" s="40"/>
      <c r="BC49" s="40"/>
      <c r="BD49" s="40"/>
      <c r="BE49" s="40"/>
      <c r="BF49" s="40"/>
      <c r="BG49" s="40"/>
      <c r="BH49" s="44"/>
    </row>
    <row r="50" spans="2:60" ht="22.8" x14ac:dyDescent="0.55000000000000004">
      <c r="B50" s="14">
        <v>49</v>
      </c>
      <c r="C50" s="17" t="s">
        <v>246</v>
      </c>
      <c r="D50" s="18" t="s">
        <v>247</v>
      </c>
      <c r="E50" s="56" t="s">
        <v>11</v>
      </c>
      <c r="F50" s="19" t="s">
        <v>116</v>
      </c>
      <c r="G50" s="20"/>
      <c r="H50" s="21" t="s">
        <v>40</v>
      </c>
      <c r="I50" s="29" t="s">
        <v>10</v>
      </c>
      <c r="K50" s="39">
        <v>1</v>
      </c>
      <c r="L50" s="40"/>
      <c r="M50" s="40"/>
      <c r="N50" s="40">
        <v>1</v>
      </c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40"/>
      <c r="AP50" s="40"/>
      <c r="AQ50" s="40"/>
      <c r="AR50" s="40"/>
      <c r="AS50" s="40"/>
      <c r="AT50" s="40"/>
      <c r="AU50" s="40"/>
      <c r="AV50" s="40"/>
      <c r="AW50" s="40"/>
      <c r="AX50" s="40"/>
      <c r="AY50" s="40"/>
      <c r="AZ50" s="40"/>
      <c r="BA50" s="40"/>
      <c r="BB50" s="40"/>
      <c r="BC50" s="40"/>
      <c r="BD50" s="40"/>
      <c r="BE50" s="40"/>
      <c r="BF50" s="40"/>
      <c r="BG50" s="40"/>
      <c r="BH50" s="44"/>
    </row>
    <row r="51" spans="2:60" ht="22.8" x14ac:dyDescent="0.55000000000000004">
      <c r="B51" s="14">
        <v>50</v>
      </c>
      <c r="C51" s="17" t="s">
        <v>248</v>
      </c>
      <c r="D51" s="18" t="s">
        <v>249</v>
      </c>
      <c r="E51" s="56" t="s">
        <v>17</v>
      </c>
      <c r="F51" s="19" t="s">
        <v>116</v>
      </c>
      <c r="G51" s="20"/>
      <c r="H51" s="21" t="s">
        <v>41</v>
      </c>
      <c r="I51" s="29" t="s">
        <v>70</v>
      </c>
      <c r="K51" s="39">
        <v>1</v>
      </c>
      <c r="L51" s="40"/>
      <c r="M51" s="40"/>
      <c r="N51" s="40"/>
      <c r="O51" s="40">
        <v>1</v>
      </c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>
        <v>1</v>
      </c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>
        <v>1</v>
      </c>
      <c r="BE51" s="40"/>
      <c r="BF51" s="40"/>
      <c r="BG51" s="40"/>
      <c r="BH51" s="44"/>
    </row>
    <row r="52" spans="2:60" ht="22.8" x14ac:dyDescent="0.55000000000000004">
      <c r="B52" s="14">
        <v>51</v>
      </c>
      <c r="C52" s="17" t="s">
        <v>250</v>
      </c>
      <c r="D52" s="18" t="s">
        <v>251</v>
      </c>
      <c r="E52" s="56" t="s">
        <v>17</v>
      </c>
      <c r="F52" s="19" t="s">
        <v>116</v>
      </c>
      <c r="G52" s="20"/>
      <c r="H52" s="21" t="s">
        <v>42</v>
      </c>
      <c r="I52" s="29" t="s">
        <v>71</v>
      </c>
      <c r="K52" s="39">
        <v>1</v>
      </c>
      <c r="L52" s="40"/>
      <c r="M52" s="40"/>
      <c r="N52" s="40">
        <v>1</v>
      </c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>
        <v>1</v>
      </c>
      <c r="BC52" s="40"/>
      <c r="BD52" s="40"/>
      <c r="BE52" s="40"/>
      <c r="BF52" s="40"/>
      <c r="BG52" s="40"/>
      <c r="BH52" s="44">
        <v>1</v>
      </c>
    </row>
    <row r="53" spans="2:60" ht="22.8" x14ac:dyDescent="0.55000000000000004">
      <c r="B53" s="14">
        <v>52</v>
      </c>
      <c r="C53" s="17" t="s">
        <v>252</v>
      </c>
      <c r="D53" s="18" t="s">
        <v>253</v>
      </c>
      <c r="E53" s="17" t="s">
        <v>7</v>
      </c>
      <c r="F53" s="19" t="s">
        <v>158</v>
      </c>
      <c r="G53" s="20"/>
      <c r="H53" s="21" t="s">
        <v>43</v>
      </c>
      <c r="I53" s="29" t="s">
        <v>72</v>
      </c>
      <c r="K53" s="39"/>
      <c r="L53" s="40"/>
      <c r="M53" s="40"/>
      <c r="N53" s="40">
        <v>1</v>
      </c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>
        <v>1</v>
      </c>
      <c r="AL53" s="40"/>
      <c r="AM53" s="40">
        <v>1</v>
      </c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4"/>
    </row>
    <row r="54" spans="2:60" ht="22.8" x14ac:dyDescent="0.55000000000000004">
      <c r="B54" s="14">
        <v>53</v>
      </c>
      <c r="C54" s="17" t="s">
        <v>162</v>
      </c>
      <c r="D54" s="18" t="s">
        <v>254</v>
      </c>
      <c r="E54" s="56" t="s">
        <v>11</v>
      </c>
      <c r="F54" s="19" t="s">
        <v>116</v>
      </c>
      <c r="G54" s="20"/>
      <c r="H54" s="21" t="s">
        <v>44</v>
      </c>
      <c r="I54" s="29" t="s">
        <v>73</v>
      </c>
      <c r="K54" s="39">
        <v>1</v>
      </c>
      <c r="L54" s="40">
        <v>1</v>
      </c>
      <c r="M54" s="40">
        <v>1</v>
      </c>
      <c r="N54" s="40"/>
      <c r="O54" s="40"/>
      <c r="P54" s="40">
        <v>1</v>
      </c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4"/>
    </row>
    <row r="55" spans="2:60" ht="22.8" x14ac:dyDescent="0.55000000000000004">
      <c r="B55" s="14">
        <v>54</v>
      </c>
      <c r="C55" s="17" t="s">
        <v>255</v>
      </c>
      <c r="D55" s="18" t="s">
        <v>256</v>
      </c>
      <c r="E55" s="17" t="s">
        <v>7</v>
      </c>
      <c r="F55" s="19" t="s">
        <v>158</v>
      </c>
      <c r="G55" s="20"/>
      <c r="H55" s="21" t="s">
        <v>45</v>
      </c>
      <c r="I55" s="29" t="s">
        <v>68</v>
      </c>
      <c r="K55" s="39"/>
      <c r="L55" s="40"/>
      <c r="M55" s="40">
        <v>1</v>
      </c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>
        <v>1</v>
      </c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4"/>
    </row>
    <row r="56" spans="2:60" ht="22.8" x14ac:dyDescent="0.55000000000000004">
      <c r="B56" s="14">
        <v>55</v>
      </c>
      <c r="C56" s="17" t="s">
        <v>257</v>
      </c>
      <c r="D56" s="18" t="s">
        <v>258</v>
      </c>
      <c r="E56" s="17" t="s">
        <v>7</v>
      </c>
      <c r="F56" s="19" t="s">
        <v>180</v>
      </c>
      <c r="G56" s="20"/>
      <c r="H56" s="21" t="s">
        <v>80</v>
      </c>
      <c r="I56" s="29" t="s">
        <v>74</v>
      </c>
      <c r="K56" s="39">
        <v>1</v>
      </c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>
        <v>1</v>
      </c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>
        <v>1</v>
      </c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4"/>
    </row>
    <row r="57" spans="2:60" ht="22.8" x14ac:dyDescent="0.55000000000000004">
      <c r="B57" s="14">
        <v>56</v>
      </c>
      <c r="C57" s="17" t="s">
        <v>259</v>
      </c>
      <c r="D57" s="18" t="s">
        <v>260</v>
      </c>
      <c r="E57" s="17" t="s">
        <v>7</v>
      </c>
      <c r="F57" s="19" t="s">
        <v>261</v>
      </c>
      <c r="G57" s="20"/>
      <c r="H57" s="21" t="s">
        <v>46</v>
      </c>
      <c r="I57" s="29" t="s">
        <v>75</v>
      </c>
      <c r="K57" s="39"/>
      <c r="L57" s="40"/>
      <c r="M57" s="40">
        <v>1</v>
      </c>
      <c r="N57" s="40"/>
      <c r="O57" s="40"/>
      <c r="P57" s="40">
        <v>1</v>
      </c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>
        <v>1</v>
      </c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4"/>
    </row>
    <row r="58" spans="2:60" ht="22.8" x14ac:dyDescent="0.55000000000000004">
      <c r="B58" s="14">
        <v>57</v>
      </c>
      <c r="C58" s="17" t="s">
        <v>262</v>
      </c>
      <c r="D58" s="18" t="s">
        <v>263</v>
      </c>
      <c r="E58" s="17" t="s">
        <v>7</v>
      </c>
      <c r="F58" s="19" t="s">
        <v>116</v>
      </c>
      <c r="G58" s="20"/>
      <c r="H58" s="21" t="s">
        <v>47</v>
      </c>
      <c r="I58" s="29" t="s">
        <v>76</v>
      </c>
      <c r="K58" s="39">
        <v>1</v>
      </c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>
        <v>1</v>
      </c>
      <c r="AR58" s="40"/>
      <c r="AS58" s="40"/>
      <c r="AT58" s="40"/>
      <c r="AU58" s="40"/>
      <c r="AV58" s="40">
        <v>1</v>
      </c>
      <c r="AW58" s="40"/>
      <c r="AX58" s="40"/>
      <c r="AY58" s="40"/>
      <c r="AZ58" s="40"/>
      <c r="BA58" s="40"/>
      <c r="BB58" s="40"/>
      <c r="BC58" s="40"/>
      <c r="BD58" s="40"/>
      <c r="BE58" s="40"/>
      <c r="BF58" s="40"/>
      <c r="BG58" s="40"/>
      <c r="BH58" s="44"/>
    </row>
    <row r="59" spans="2:60" ht="22.8" x14ac:dyDescent="0.55000000000000004">
      <c r="B59" s="14">
        <v>58</v>
      </c>
      <c r="C59" s="17" t="s">
        <v>264</v>
      </c>
      <c r="D59" s="18" t="s">
        <v>265</v>
      </c>
      <c r="E59" s="17" t="s">
        <v>7</v>
      </c>
      <c r="F59" s="19" t="s">
        <v>116</v>
      </c>
      <c r="G59" s="20"/>
      <c r="H59" s="21" t="s">
        <v>81</v>
      </c>
      <c r="I59" s="29" t="s">
        <v>77</v>
      </c>
      <c r="K59" s="39">
        <v>1</v>
      </c>
      <c r="L59" s="40"/>
      <c r="M59" s="40">
        <v>1</v>
      </c>
      <c r="N59" s="40">
        <v>1</v>
      </c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>
        <v>1</v>
      </c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4"/>
    </row>
    <row r="60" spans="2:60" ht="22.8" x14ac:dyDescent="0.55000000000000004">
      <c r="B60" s="14">
        <v>59</v>
      </c>
      <c r="C60" s="17" t="s">
        <v>259</v>
      </c>
      <c r="D60" s="18" t="s">
        <v>266</v>
      </c>
      <c r="E60" s="17" t="s">
        <v>7</v>
      </c>
      <c r="F60" s="19" t="s">
        <v>197</v>
      </c>
      <c r="G60" s="20"/>
      <c r="H60" s="21" t="s">
        <v>48</v>
      </c>
      <c r="I60" s="29" t="s">
        <v>63</v>
      </c>
      <c r="K60" s="39">
        <v>1</v>
      </c>
      <c r="L60" s="40"/>
      <c r="M60" s="40"/>
      <c r="N60" s="40">
        <v>1</v>
      </c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>
        <v>1</v>
      </c>
      <c r="AI60" s="40"/>
      <c r="AJ60" s="40"/>
      <c r="AK60" s="40"/>
      <c r="AL60" s="40"/>
      <c r="AM60" s="40"/>
      <c r="AN60" s="40"/>
      <c r="AO60" s="40"/>
      <c r="AP60" s="40"/>
      <c r="AQ60" s="40"/>
      <c r="AR60" s="40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  <c r="BF60" s="40"/>
      <c r="BG60" s="40"/>
      <c r="BH60" s="44"/>
    </row>
    <row r="61" spans="2:60" ht="22.8" x14ac:dyDescent="0.55000000000000004">
      <c r="B61" s="14">
        <v>60</v>
      </c>
      <c r="C61" s="17" t="s">
        <v>267</v>
      </c>
      <c r="D61" s="18" t="s">
        <v>268</v>
      </c>
      <c r="E61" s="17" t="s">
        <v>7</v>
      </c>
      <c r="F61" s="19" t="s">
        <v>116</v>
      </c>
      <c r="G61" s="20"/>
      <c r="H61" s="21" t="s">
        <v>49</v>
      </c>
      <c r="I61" s="29" t="s">
        <v>13</v>
      </c>
      <c r="K61" s="39"/>
      <c r="L61" s="40"/>
      <c r="M61" s="40"/>
      <c r="N61" s="40">
        <v>1</v>
      </c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4"/>
    </row>
    <row r="62" spans="2:60" ht="23.1" thickBot="1" x14ac:dyDescent="0.6">
      <c r="B62" s="30">
        <v>61</v>
      </c>
      <c r="C62" s="31" t="s">
        <v>264</v>
      </c>
      <c r="D62" s="32" t="s">
        <v>269</v>
      </c>
      <c r="E62" s="31" t="s">
        <v>7</v>
      </c>
      <c r="F62" s="33" t="s">
        <v>116</v>
      </c>
      <c r="G62" s="34"/>
      <c r="H62" s="35" t="s">
        <v>50</v>
      </c>
      <c r="I62" s="36" t="s">
        <v>78</v>
      </c>
      <c r="K62" s="41">
        <v>1</v>
      </c>
      <c r="L62" s="42"/>
      <c r="M62" s="42"/>
      <c r="N62" s="42">
        <v>1</v>
      </c>
      <c r="O62" s="42">
        <v>1</v>
      </c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5"/>
    </row>
    <row r="63" spans="2:60" s="48" customFormat="1" ht="18" thickBot="1" x14ac:dyDescent="0.65">
      <c r="G63" s="49"/>
      <c r="I63" s="50"/>
      <c r="K63" s="51">
        <f>SUBTOTAL(9,K2:K62)</f>
        <v>38</v>
      </c>
      <c r="L63" s="51">
        <f t="shared" ref="L63:BH63" si="0">SUBTOTAL(9,L2:L62)</f>
        <v>3</v>
      </c>
      <c r="M63" s="51">
        <f t="shared" si="0"/>
        <v>20</v>
      </c>
      <c r="N63" s="51">
        <f t="shared" si="0"/>
        <v>44</v>
      </c>
      <c r="O63" s="51">
        <f t="shared" si="0"/>
        <v>9</v>
      </c>
      <c r="P63" s="51">
        <f t="shared" si="0"/>
        <v>7</v>
      </c>
      <c r="Q63" s="51">
        <f t="shared" si="0"/>
        <v>3</v>
      </c>
      <c r="R63" s="51">
        <f t="shared" si="0"/>
        <v>5</v>
      </c>
      <c r="S63" s="51">
        <f t="shared" si="0"/>
        <v>0</v>
      </c>
      <c r="T63" s="51">
        <f t="shared" si="0"/>
        <v>0</v>
      </c>
      <c r="U63" s="51">
        <f t="shared" si="0"/>
        <v>0</v>
      </c>
      <c r="V63" s="51">
        <f t="shared" si="0"/>
        <v>0</v>
      </c>
      <c r="W63" s="51">
        <f t="shared" si="0"/>
        <v>0</v>
      </c>
      <c r="X63" s="51">
        <f t="shared" si="0"/>
        <v>0</v>
      </c>
      <c r="Y63" s="51">
        <f t="shared" si="0"/>
        <v>0</v>
      </c>
      <c r="Z63" s="51">
        <f t="shared" si="0"/>
        <v>0</v>
      </c>
      <c r="AA63" s="51">
        <f t="shared" si="0"/>
        <v>0</v>
      </c>
      <c r="AB63" s="51">
        <f t="shared" si="0"/>
        <v>0</v>
      </c>
      <c r="AC63" s="51">
        <f t="shared" si="0"/>
        <v>0</v>
      </c>
      <c r="AD63" s="51">
        <f t="shared" si="0"/>
        <v>0</v>
      </c>
      <c r="AE63" s="51">
        <f t="shared" si="0"/>
        <v>0</v>
      </c>
      <c r="AF63" s="51">
        <f t="shared" si="0"/>
        <v>1</v>
      </c>
      <c r="AG63" s="51">
        <f t="shared" si="0"/>
        <v>1</v>
      </c>
      <c r="AH63" s="51">
        <f t="shared" si="0"/>
        <v>6</v>
      </c>
      <c r="AI63" s="51">
        <f t="shared" si="0"/>
        <v>0</v>
      </c>
      <c r="AJ63" s="51">
        <f t="shared" si="0"/>
        <v>1</v>
      </c>
      <c r="AK63" s="51">
        <f t="shared" si="0"/>
        <v>10</v>
      </c>
      <c r="AL63" s="51">
        <f t="shared" si="0"/>
        <v>5</v>
      </c>
      <c r="AM63" s="51">
        <f t="shared" si="0"/>
        <v>3</v>
      </c>
      <c r="AN63" s="51">
        <f t="shared" si="0"/>
        <v>0</v>
      </c>
      <c r="AO63" s="51">
        <f t="shared" si="0"/>
        <v>0</v>
      </c>
      <c r="AP63" s="51">
        <f t="shared" si="0"/>
        <v>2</v>
      </c>
      <c r="AQ63" s="51">
        <f t="shared" si="0"/>
        <v>3</v>
      </c>
      <c r="AR63" s="51">
        <f t="shared" si="0"/>
        <v>0</v>
      </c>
      <c r="AS63" s="51">
        <f t="shared" si="0"/>
        <v>1</v>
      </c>
      <c r="AT63" s="51">
        <f t="shared" si="0"/>
        <v>1</v>
      </c>
      <c r="AU63" s="51">
        <f t="shared" si="0"/>
        <v>2</v>
      </c>
      <c r="AV63" s="51">
        <f t="shared" si="0"/>
        <v>8</v>
      </c>
      <c r="AW63" s="51">
        <f t="shared" si="0"/>
        <v>0</v>
      </c>
      <c r="AX63" s="51">
        <f t="shared" si="0"/>
        <v>1</v>
      </c>
      <c r="AY63" s="51">
        <f t="shared" si="0"/>
        <v>2</v>
      </c>
      <c r="AZ63" s="51">
        <f t="shared" si="0"/>
        <v>0</v>
      </c>
      <c r="BA63" s="51">
        <f t="shared" si="0"/>
        <v>0</v>
      </c>
      <c r="BB63" s="51">
        <f t="shared" si="0"/>
        <v>4</v>
      </c>
      <c r="BC63" s="51">
        <f t="shared" si="0"/>
        <v>0</v>
      </c>
      <c r="BD63" s="51">
        <f t="shared" si="0"/>
        <v>1</v>
      </c>
      <c r="BE63" s="51">
        <f t="shared" si="0"/>
        <v>1</v>
      </c>
      <c r="BF63" s="51">
        <f t="shared" si="0"/>
        <v>2</v>
      </c>
      <c r="BG63" s="51">
        <f t="shared" si="0"/>
        <v>1</v>
      </c>
      <c r="BH63" s="51">
        <f t="shared" si="0"/>
        <v>1</v>
      </c>
    </row>
    <row r="64" spans="2:60" x14ac:dyDescent="0.55000000000000004">
      <c r="B64" s="4">
        <v>1</v>
      </c>
      <c r="C64" s="3" t="s">
        <v>1</v>
      </c>
      <c r="D64" s="3">
        <v>44</v>
      </c>
      <c r="E64" s="54">
        <f>D64*100/B62</f>
        <v>72.131147540983605</v>
      </c>
    </row>
    <row r="65" spans="2:25" x14ac:dyDescent="0.55000000000000004">
      <c r="B65" s="4">
        <v>2</v>
      </c>
      <c r="C65" s="3" t="s">
        <v>3</v>
      </c>
      <c r="D65" s="3">
        <v>38</v>
      </c>
      <c r="E65" s="54">
        <f>D65*100/B62</f>
        <v>62.295081967213115</v>
      </c>
    </row>
    <row r="66" spans="2:25" x14ac:dyDescent="0.55000000000000004">
      <c r="B66" s="4">
        <v>3</v>
      </c>
      <c r="C66" s="3" t="s">
        <v>271</v>
      </c>
      <c r="D66" s="3">
        <v>20</v>
      </c>
      <c r="E66" s="54">
        <f>D66*100/B62</f>
        <v>32.786885245901637</v>
      </c>
    </row>
    <row r="67" spans="2:25" ht="25.2" x14ac:dyDescent="0.55000000000000004">
      <c r="B67" s="4">
        <v>4</v>
      </c>
      <c r="C67" s="3" t="s">
        <v>281</v>
      </c>
      <c r="D67" s="3">
        <v>10</v>
      </c>
      <c r="E67" s="54">
        <f>D67*100/B62</f>
        <v>16.393442622950818</v>
      </c>
    </row>
    <row r="68" spans="2:25" x14ac:dyDescent="0.55000000000000004">
      <c r="B68" s="4">
        <v>5</v>
      </c>
      <c r="C68" s="3" t="s">
        <v>272</v>
      </c>
      <c r="D68" s="3">
        <v>9</v>
      </c>
      <c r="E68" s="54">
        <f>D68*100/B62</f>
        <v>14.754098360655737</v>
      </c>
    </row>
    <row r="69" spans="2:25" ht="25.2" x14ac:dyDescent="0.55000000000000004">
      <c r="B69" s="4">
        <v>6</v>
      </c>
      <c r="C69" s="3" t="s">
        <v>291</v>
      </c>
      <c r="D69" s="3">
        <v>8</v>
      </c>
      <c r="E69" s="54">
        <f>D69*100/B62</f>
        <v>13.114754098360656</v>
      </c>
    </row>
    <row r="70" spans="2:25" ht="41.4" customHeight="1" x14ac:dyDescent="0.55000000000000004">
      <c r="B70" s="4">
        <v>7</v>
      </c>
      <c r="C70" s="3" t="s">
        <v>273</v>
      </c>
      <c r="D70" s="3">
        <v>7</v>
      </c>
      <c r="E70" s="54">
        <f>D70*100/B62</f>
        <v>11.475409836065573</v>
      </c>
    </row>
    <row r="71" spans="2:25" ht="30" customHeight="1" x14ac:dyDescent="0.55000000000000004">
      <c r="B71" s="4">
        <v>8</v>
      </c>
      <c r="C71" s="3" t="s">
        <v>278</v>
      </c>
      <c r="D71" s="3">
        <v>6</v>
      </c>
      <c r="E71" s="54">
        <f>D71*100/B62</f>
        <v>9.8360655737704921</v>
      </c>
    </row>
    <row r="72" spans="2:25" ht="28.5" customHeight="1" x14ac:dyDescent="0.55000000000000004">
      <c r="B72" s="4">
        <v>9</v>
      </c>
      <c r="C72" s="3" t="s">
        <v>2</v>
      </c>
      <c r="D72" s="3">
        <v>5</v>
      </c>
      <c r="E72" s="54">
        <f>D72*100/B62</f>
        <v>8.1967213114754092</v>
      </c>
    </row>
    <row r="73" spans="2:25" ht="25.2" x14ac:dyDescent="0.55000000000000004">
      <c r="B73" s="4">
        <v>10</v>
      </c>
      <c r="C73" s="3" t="s">
        <v>282</v>
      </c>
      <c r="D73" s="3">
        <v>5</v>
      </c>
      <c r="E73" s="54">
        <f>D73*100/B62</f>
        <v>8.1967213114754092</v>
      </c>
    </row>
    <row r="74" spans="2:25" ht="25.2" x14ac:dyDescent="0.55000000000000004">
      <c r="B74" s="4">
        <v>11</v>
      </c>
      <c r="C74" s="3" t="s">
        <v>296</v>
      </c>
      <c r="D74" s="3">
        <v>4</v>
      </c>
      <c r="E74" s="54">
        <f>D74*100/B62</f>
        <v>6.557377049180328</v>
      </c>
    </row>
    <row r="75" spans="2:25" x14ac:dyDescent="0.55000000000000004">
      <c r="B75" s="4">
        <v>12</v>
      </c>
      <c r="C75" s="3" t="s">
        <v>270</v>
      </c>
      <c r="D75" s="3">
        <v>3</v>
      </c>
      <c r="E75" s="54">
        <f>D75*100/B62</f>
        <v>4.918032786885246</v>
      </c>
    </row>
    <row r="76" spans="2:25" x14ac:dyDescent="0.55000000000000004">
      <c r="B76" s="4">
        <v>13</v>
      </c>
      <c r="C76" s="3" t="s">
        <v>274</v>
      </c>
      <c r="D76" s="3">
        <v>3</v>
      </c>
      <c r="E76" s="54">
        <f>D76*100/B62</f>
        <v>4.918032786885246</v>
      </c>
    </row>
    <row r="77" spans="2:25" x14ac:dyDescent="0.55000000000000004">
      <c r="B77" s="4">
        <v>14</v>
      </c>
      <c r="C77" s="3" t="s">
        <v>283</v>
      </c>
      <c r="D77" s="3">
        <v>3</v>
      </c>
      <c r="E77" s="54">
        <f>D77*100/B62</f>
        <v>4.918032786885246</v>
      </c>
    </row>
    <row r="78" spans="2:25" x14ac:dyDescent="0.55000000000000004">
      <c r="B78" s="4">
        <v>15</v>
      </c>
      <c r="C78" s="3" t="s">
        <v>286</v>
      </c>
      <c r="D78" s="3">
        <v>3</v>
      </c>
      <c r="E78" s="54">
        <f>D78*100/B62</f>
        <v>4.918032786885246</v>
      </c>
    </row>
    <row r="79" spans="2:25" ht="25.2" x14ac:dyDescent="0.55000000000000004">
      <c r="B79" s="4">
        <v>16</v>
      </c>
      <c r="C79" s="3" t="s">
        <v>300</v>
      </c>
      <c r="D79" s="3">
        <v>2</v>
      </c>
      <c r="E79" s="54">
        <f>D79*100/B62</f>
        <v>3.278688524590164</v>
      </c>
    </row>
    <row r="80" spans="2:25" ht="25.2" x14ac:dyDescent="0.55000000000000004">
      <c r="B80" s="4">
        <v>17</v>
      </c>
      <c r="C80" s="3" t="s">
        <v>293</v>
      </c>
      <c r="D80" s="3">
        <v>2</v>
      </c>
      <c r="E80" s="54">
        <f>D80*100/B62</f>
        <v>3.278688524590164</v>
      </c>
      <c r="F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2:9" x14ac:dyDescent="0.55000000000000004">
      <c r="B81" s="4">
        <v>18</v>
      </c>
      <c r="C81" s="3" t="s">
        <v>290</v>
      </c>
      <c r="D81" s="3">
        <v>2</v>
      </c>
      <c r="E81" s="54">
        <f>D81*100/B62</f>
        <v>3.278688524590164</v>
      </c>
    </row>
    <row r="82" spans="2:9" ht="22.2" customHeight="1" x14ac:dyDescent="0.55000000000000004">
      <c r="B82" s="4">
        <v>19</v>
      </c>
      <c r="C82" s="3" t="s">
        <v>285</v>
      </c>
      <c r="D82" s="3">
        <v>2</v>
      </c>
      <c r="E82" s="54">
        <f>D82*100/B62</f>
        <v>3.278688524590164</v>
      </c>
    </row>
    <row r="83" spans="2:9" ht="37.799999999999997" x14ac:dyDescent="0.55000000000000004">
      <c r="B83" s="4">
        <v>20</v>
      </c>
      <c r="C83" s="3" t="s">
        <v>276</v>
      </c>
      <c r="D83" s="3">
        <v>1</v>
      </c>
      <c r="E83" s="54">
        <f>D83*100/B62</f>
        <v>1.639344262295082</v>
      </c>
    </row>
    <row r="84" spans="2:9" x14ac:dyDescent="0.55000000000000004">
      <c r="B84" s="4">
        <v>21</v>
      </c>
      <c r="C84" s="3" t="s">
        <v>277</v>
      </c>
      <c r="D84" s="3">
        <v>1</v>
      </c>
      <c r="E84" s="54">
        <f>D84*100/B62</f>
        <v>1.639344262295082</v>
      </c>
    </row>
    <row r="85" spans="2:9" ht="43.5" customHeight="1" x14ac:dyDescent="0.55000000000000004">
      <c r="B85" s="4">
        <v>22</v>
      </c>
      <c r="C85" s="3" t="s">
        <v>280</v>
      </c>
      <c r="D85" s="3">
        <v>1</v>
      </c>
      <c r="E85" s="54">
        <f>D85*100/B62</f>
        <v>1.639344262295082</v>
      </c>
    </row>
    <row r="86" spans="2:9" x14ac:dyDescent="0.55000000000000004">
      <c r="B86" s="4">
        <v>23</v>
      </c>
      <c r="C86" s="3" t="s">
        <v>288</v>
      </c>
      <c r="D86" s="3">
        <v>1</v>
      </c>
      <c r="E86" s="54">
        <f>D86*100/B62</f>
        <v>1.639344262295082</v>
      </c>
    </row>
    <row r="87" spans="2:9" x14ac:dyDescent="0.55000000000000004">
      <c r="B87" s="4">
        <v>24</v>
      </c>
      <c r="C87" s="3" t="s">
        <v>289</v>
      </c>
      <c r="D87" s="3">
        <v>1</v>
      </c>
      <c r="E87" s="54">
        <f>D87*100/B62</f>
        <v>1.639344262295082</v>
      </c>
    </row>
    <row r="88" spans="2:9" x14ac:dyDescent="0.55000000000000004">
      <c r="B88" s="4">
        <v>25</v>
      </c>
      <c r="C88" s="3" t="s">
        <v>292</v>
      </c>
      <c r="D88" s="3">
        <v>1</v>
      </c>
      <c r="E88" s="54">
        <f>D88*100/B62</f>
        <v>1.639344262295082</v>
      </c>
    </row>
    <row r="89" spans="2:9" x14ac:dyDescent="0.55000000000000004">
      <c r="B89" s="4">
        <v>26</v>
      </c>
      <c r="C89" s="3" t="s">
        <v>298</v>
      </c>
      <c r="D89" s="3">
        <v>1</v>
      </c>
      <c r="E89" s="54">
        <f>D89*100/B62</f>
        <v>1.639344262295082</v>
      </c>
    </row>
    <row r="90" spans="2:9" x14ac:dyDescent="0.55000000000000004">
      <c r="B90" s="4">
        <v>27</v>
      </c>
      <c r="C90" s="3" t="s">
        <v>299</v>
      </c>
      <c r="D90" s="3">
        <v>1</v>
      </c>
      <c r="E90" s="54">
        <f>D90*100/B62</f>
        <v>1.639344262295082</v>
      </c>
    </row>
    <row r="91" spans="2:9" x14ac:dyDescent="0.55000000000000004">
      <c r="B91" s="4">
        <v>28</v>
      </c>
      <c r="C91" s="3" t="s">
        <v>327</v>
      </c>
      <c r="D91" s="3">
        <v>1</v>
      </c>
      <c r="E91" s="54">
        <f>D91*100/B62</f>
        <v>1.639344262295082</v>
      </c>
    </row>
    <row r="92" spans="2:9" x14ac:dyDescent="0.55000000000000004">
      <c r="B92" s="4">
        <v>29</v>
      </c>
      <c r="C92" s="3" t="s">
        <v>302</v>
      </c>
      <c r="D92" s="3">
        <v>1</v>
      </c>
      <c r="E92" s="54">
        <f>D92*100/B62</f>
        <v>1.639344262295082</v>
      </c>
    </row>
    <row r="93" spans="2:9" x14ac:dyDescent="0.55000000000000004">
      <c r="B93" s="8"/>
      <c r="D93" s="7"/>
      <c r="E93" s="7"/>
    </row>
    <row r="94" spans="2:9" x14ac:dyDescent="0.55000000000000004">
      <c r="B94" s="8"/>
      <c r="D94" s="7"/>
      <c r="E94" s="7"/>
      <c r="G94" s="2"/>
      <c r="H94" s="9"/>
      <c r="I94" s="5"/>
    </row>
    <row r="95" spans="2:9" x14ac:dyDescent="0.55000000000000004">
      <c r="B95" s="8"/>
      <c r="D95" s="7"/>
      <c r="E95" s="7"/>
      <c r="G95" s="2"/>
      <c r="H95" s="9"/>
      <c r="I95" s="5"/>
    </row>
    <row r="96" spans="2:9" x14ac:dyDescent="0.55000000000000004">
      <c r="B96" s="8"/>
      <c r="C96" s="9"/>
      <c r="D96" s="7"/>
      <c r="E96" s="7"/>
      <c r="H96" s="9"/>
      <c r="I96" s="5"/>
    </row>
    <row r="97" spans="2:6" x14ac:dyDescent="0.55000000000000004">
      <c r="B97" s="8"/>
      <c r="C97" s="9"/>
      <c r="D97" s="7"/>
      <c r="E97" s="7"/>
    </row>
    <row r="98" spans="2:6" x14ac:dyDescent="0.55000000000000004">
      <c r="B98" s="8"/>
      <c r="C98" s="9"/>
      <c r="D98" s="7"/>
      <c r="E98" s="7"/>
    </row>
    <row r="99" spans="2:6" x14ac:dyDescent="0.55000000000000004">
      <c r="B99" s="8"/>
      <c r="D99" s="7"/>
      <c r="E99" s="7"/>
    </row>
    <row r="100" spans="2:6" x14ac:dyDescent="0.55000000000000004">
      <c r="B100" s="8"/>
      <c r="C100" s="9"/>
      <c r="D100" s="7"/>
      <c r="E100" s="7"/>
    </row>
    <row r="101" spans="2:6" x14ac:dyDescent="0.55000000000000004">
      <c r="B101" s="8"/>
      <c r="C101" s="9"/>
      <c r="D101" s="7"/>
      <c r="E101" s="7"/>
    </row>
    <row r="102" spans="2:6" x14ac:dyDescent="0.55000000000000004">
      <c r="B102" s="8"/>
      <c r="C102" s="9"/>
      <c r="D102" s="7"/>
      <c r="E102" s="7"/>
    </row>
    <row r="103" spans="2:6" x14ac:dyDescent="0.55000000000000004">
      <c r="B103" s="8"/>
      <c r="C103" s="9"/>
      <c r="D103" s="7"/>
      <c r="E103" s="7"/>
    </row>
    <row r="104" spans="2:6" x14ac:dyDescent="0.55000000000000004">
      <c r="B104" s="8"/>
      <c r="C104" s="9"/>
      <c r="D104" s="7"/>
      <c r="E104" s="7"/>
    </row>
    <row r="105" spans="2:6" x14ac:dyDescent="0.55000000000000004">
      <c r="B105" s="8"/>
      <c r="D105" s="7"/>
      <c r="E105" s="7"/>
    </row>
    <row r="106" spans="2:6" x14ac:dyDescent="0.55000000000000004">
      <c r="B106" s="8"/>
      <c r="C106" s="9"/>
      <c r="D106" s="7"/>
      <c r="E106" s="7"/>
    </row>
    <row r="107" spans="2:6" x14ac:dyDescent="0.55000000000000004">
      <c r="B107" s="8"/>
      <c r="C107" s="9"/>
      <c r="D107" s="7"/>
      <c r="E107" s="7"/>
    </row>
    <row r="108" spans="2:6" x14ac:dyDescent="0.55000000000000004">
      <c r="B108" s="8"/>
      <c r="C108" s="9"/>
      <c r="D108" s="7"/>
      <c r="E108" s="7"/>
      <c r="F108" s="47">
        <f>44*100</f>
        <v>4400</v>
      </c>
    </row>
    <row r="109" spans="2:6" x14ac:dyDescent="0.55000000000000004">
      <c r="B109" s="8"/>
      <c r="D109" s="7"/>
      <c r="E109" s="7"/>
      <c r="F109">
        <f>F108/61</f>
        <v>72.131147540983605</v>
      </c>
    </row>
    <row r="110" spans="2:6" x14ac:dyDescent="0.55000000000000004">
      <c r="B110" s="8"/>
      <c r="C110" s="9"/>
      <c r="D110" s="7"/>
      <c r="E110" s="7"/>
    </row>
    <row r="111" spans="2:6" x14ac:dyDescent="0.55000000000000004">
      <c r="B111" s="8"/>
      <c r="C111" s="9"/>
      <c r="D111" s="7"/>
      <c r="E111" s="7"/>
    </row>
    <row r="112" spans="2:6" x14ac:dyDescent="0.55000000000000004">
      <c r="B112" s="8"/>
      <c r="D112" s="7"/>
      <c r="E112" s="7"/>
    </row>
    <row r="113" spans="2:5" x14ac:dyDescent="0.55000000000000004">
      <c r="B113" s="8"/>
      <c r="C113" s="9"/>
      <c r="D113" s="7"/>
      <c r="E113" s="7"/>
    </row>
    <row r="114" spans="2:5" x14ac:dyDescent="0.55000000000000004">
      <c r="B114" s="8"/>
      <c r="C114" s="9"/>
      <c r="D114" s="7"/>
      <c r="E114" s="7"/>
    </row>
    <row r="115" spans="2:5" x14ac:dyDescent="0.55000000000000004">
      <c r="B115" s="8"/>
      <c r="C115" s="9"/>
      <c r="D115" s="7"/>
      <c r="E115" s="7"/>
    </row>
    <row r="116" spans="2:5" x14ac:dyDescent="0.55000000000000004">
      <c r="B116" s="8"/>
      <c r="D116" s="7"/>
      <c r="E116" s="7"/>
    </row>
    <row r="117" spans="2:5" x14ac:dyDescent="0.55000000000000004">
      <c r="B117" s="8"/>
      <c r="C117" s="9"/>
      <c r="D117" s="7"/>
      <c r="E117" s="7"/>
    </row>
    <row r="118" spans="2:5" x14ac:dyDescent="0.55000000000000004">
      <c r="B118" s="8"/>
      <c r="C118" s="9"/>
      <c r="D118" s="7"/>
      <c r="E118" s="7"/>
    </row>
    <row r="119" spans="2:5" x14ac:dyDescent="0.55000000000000004">
      <c r="B119" s="8"/>
      <c r="C119" s="9"/>
      <c r="D119" s="7"/>
      <c r="E119" s="7"/>
    </row>
    <row r="120" spans="2:5" x14ac:dyDescent="0.55000000000000004">
      <c r="B120" s="7"/>
      <c r="C120" s="7"/>
      <c r="D120" s="7"/>
      <c r="E120" s="7"/>
    </row>
  </sheetData>
  <autoFilter ref="B1:BH62" xr:uid="{4674786A-D57C-4DF6-8737-C0E7973FFF22}">
    <filterColumn colId="3">
      <filters>
        <filter val="Street canyon"/>
        <filter val="Urban street canyon"/>
      </filters>
    </filterColumn>
  </autoFilter>
  <printOptions horizontalCentered="1"/>
  <pageMargins left="0.7" right="0.7" top="0.75" bottom="0.75" header="0.3" footer="0.3"/>
  <pageSetup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studies without validation (2)</vt:lpstr>
      <vt:lpstr>studies without 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Juanita Perlaza</dc:creator>
  <cp:lastModifiedBy>Juana Perlaza</cp:lastModifiedBy>
  <cp:lastPrinted>2023-06-22T15:27:22Z</cp:lastPrinted>
  <dcterms:created xsi:type="dcterms:W3CDTF">2023-02-14T12:25:10Z</dcterms:created>
  <dcterms:modified xsi:type="dcterms:W3CDTF">2024-06-20T21:21:16Z</dcterms:modified>
</cp:coreProperties>
</file>