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nla\OneDrive\Desktop\Uni Notes\Year 3\Research Project\Final Folder\Actual Final Folder 22.09.24 for submission to Biomedicines\24.09.24 Without L299P\"/>
    </mc:Choice>
  </mc:AlternateContent>
  <xr:revisionPtr revIDLastSave="0" documentId="8_{51DEE9B8-18AC-499B-ADE3-ACEC310E4472}" xr6:coauthVersionLast="47" xr6:coauthVersionMax="47" xr10:uidLastSave="{00000000-0000-0000-0000-000000000000}"/>
  <bookViews>
    <workbookView xWindow="-108" yWindow="-108" windowWidth="23256" windowHeight="12456" xr2:uid="{436AA0BB-7094-46B4-AC56-E250ED99F8F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H3" i="1" s="1"/>
  <c r="G4" i="1"/>
  <c r="H4" i="1" s="1"/>
  <c r="G5" i="1"/>
  <c r="H5" i="1" s="1"/>
  <c r="G6" i="1"/>
  <c r="H6" i="1" s="1"/>
  <c r="G7" i="1"/>
  <c r="H7" i="1" s="1"/>
  <c r="G8" i="1"/>
  <c r="H8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8" i="1"/>
  <c r="H18" i="1" s="1"/>
  <c r="G19" i="1"/>
  <c r="H19" i="1" s="1"/>
  <c r="G22" i="1"/>
  <c r="H22" i="1" s="1"/>
  <c r="G23" i="1"/>
  <c r="H23" i="1" s="1"/>
  <c r="G25" i="1"/>
  <c r="H25" i="1" s="1"/>
  <c r="G26" i="1"/>
  <c r="H26" i="1" s="1"/>
  <c r="G29" i="1"/>
  <c r="H29" i="1" s="1"/>
  <c r="G30" i="1"/>
  <c r="H30" i="1" s="1"/>
  <c r="G31" i="1"/>
  <c r="H31" i="1" s="1"/>
  <c r="G33" i="1"/>
  <c r="H33" i="1" s="1"/>
  <c r="G35" i="1"/>
  <c r="H35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1" i="1"/>
  <c r="H51" i="1" s="1"/>
  <c r="G52" i="1"/>
  <c r="H52" i="1" s="1"/>
  <c r="G53" i="1"/>
  <c r="H53" i="1" s="1"/>
  <c r="G54" i="1"/>
  <c r="H54" i="1" s="1"/>
  <c r="G56" i="1"/>
  <c r="H56" i="1" s="1"/>
  <c r="G57" i="1"/>
  <c r="H57" i="1" s="1"/>
  <c r="G59" i="1"/>
  <c r="H59" i="1" s="1"/>
  <c r="G60" i="1"/>
  <c r="H60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K4" i="1"/>
  <c r="K3" i="1"/>
  <c r="L3" i="1" s="1"/>
  <c r="K74" i="1"/>
  <c r="L74" i="1" s="1"/>
  <c r="K75" i="1"/>
  <c r="L75" i="1" s="1"/>
  <c r="K76" i="1"/>
  <c r="L76" i="1" s="1"/>
  <c r="K77" i="1"/>
  <c r="L77" i="1" s="1"/>
  <c r="K78" i="1"/>
  <c r="L78" i="1" s="1"/>
  <c r="K79" i="1"/>
  <c r="L79" i="1" s="1"/>
  <c r="K80" i="1"/>
  <c r="L80" i="1" s="1"/>
  <c r="K81" i="1"/>
  <c r="L81" i="1" s="1"/>
  <c r="K73" i="1"/>
  <c r="L73" i="1" s="1"/>
  <c r="K65" i="1"/>
  <c r="L65" i="1" s="1"/>
  <c r="K66" i="1"/>
  <c r="L66" i="1" s="1"/>
  <c r="K67" i="1"/>
  <c r="L67" i="1" s="1"/>
  <c r="K68" i="1"/>
  <c r="L68" i="1" s="1"/>
  <c r="K69" i="1"/>
  <c r="L69" i="1" s="1"/>
  <c r="K70" i="1"/>
  <c r="L70" i="1" s="1"/>
  <c r="K71" i="1"/>
  <c r="L71" i="1" s="1"/>
  <c r="K64" i="1"/>
  <c r="L64" i="1" s="1"/>
  <c r="K60" i="1"/>
  <c r="L60" i="1" s="1"/>
  <c r="K59" i="1"/>
  <c r="L59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1" i="1"/>
  <c r="L51" i="1" s="1"/>
  <c r="K52" i="1"/>
  <c r="L52" i="1" s="1"/>
  <c r="K53" i="1"/>
  <c r="L53" i="1" s="1"/>
  <c r="K54" i="1"/>
  <c r="L54" i="1" s="1"/>
  <c r="K56" i="1"/>
  <c r="L56" i="1" s="1"/>
  <c r="K57" i="1"/>
  <c r="L57" i="1" s="1"/>
  <c r="K38" i="1"/>
  <c r="L38" i="1" s="1"/>
  <c r="K30" i="1"/>
  <c r="L30" i="1" s="1"/>
  <c r="K31" i="1"/>
  <c r="L31" i="1" s="1"/>
  <c r="K33" i="1"/>
  <c r="L33" i="1" s="1"/>
  <c r="K35" i="1"/>
  <c r="L35" i="1" s="1"/>
  <c r="K29" i="1"/>
  <c r="L29" i="1" s="1"/>
  <c r="K23" i="1"/>
  <c r="L23" i="1" s="1"/>
  <c r="K25" i="1"/>
  <c r="L25" i="1" s="1"/>
  <c r="K26" i="1"/>
  <c r="L26" i="1" s="1"/>
  <c r="K22" i="1"/>
  <c r="L22" i="1" s="1"/>
  <c r="L4" i="1"/>
  <c r="K5" i="1"/>
  <c r="L5" i="1" s="1"/>
  <c r="K6" i="1"/>
  <c r="L6" i="1" s="1"/>
  <c r="K7" i="1"/>
  <c r="L7" i="1" s="1"/>
  <c r="K8" i="1"/>
  <c r="L8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8" i="1"/>
  <c r="L18" i="1" s="1"/>
  <c r="K19" i="1"/>
  <c r="L19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73" i="1"/>
  <c r="P73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64" i="1"/>
  <c r="P64" i="1" s="1"/>
  <c r="O60" i="1"/>
  <c r="P60" i="1" s="1"/>
  <c r="O59" i="1"/>
  <c r="P59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1" i="1"/>
  <c r="P51" i="1" s="1"/>
  <c r="O52" i="1"/>
  <c r="P52" i="1" s="1"/>
  <c r="O53" i="1"/>
  <c r="P53" i="1" s="1"/>
  <c r="O54" i="1"/>
  <c r="P54" i="1" s="1"/>
  <c r="O56" i="1"/>
  <c r="P56" i="1" s="1"/>
  <c r="O57" i="1"/>
  <c r="P57" i="1" s="1"/>
  <c r="O38" i="1"/>
  <c r="P38" i="1" s="1"/>
  <c r="O30" i="1"/>
  <c r="P30" i="1" s="1"/>
  <c r="O31" i="1"/>
  <c r="P31" i="1" s="1"/>
  <c r="O33" i="1"/>
  <c r="P33" i="1" s="1"/>
  <c r="O35" i="1"/>
  <c r="P35" i="1" s="1"/>
  <c r="O29" i="1"/>
  <c r="P29" i="1" s="1"/>
  <c r="O23" i="1"/>
  <c r="P23" i="1" s="1"/>
  <c r="O25" i="1"/>
  <c r="P25" i="1" s="1"/>
  <c r="O26" i="1"/>
  <c r="P26" i="1" s="1"/>
  <c r="O22" i="1"/>
  <c r="P22" i="1" s="1"/>
  <c r="O4" i="1"/>
  <c r="P4" i="1" s="1"/>
  <c r="O5" i="1"/>
  <c r="P5" i="1" s="1"/>
  <c r="O6" i="1"/>
  <c r="P6" i="1" s="1"/>
  <c r="O7" i="1"/>
  <c r="P7" i="1" s="1"/>
  <c r="O8" i="1"/>
  <c r="P8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8" i="1"/>
  <c r="P18" i="1" s="1"/>
  <c r="O19" i="1"/>
  <c r="P19" i="1" s="1"/>
  <c r="O3" i="1"/>
  <c r="P3" i="1" s="1"/>
  <c r="S74" i="1"/>
  <c r="T74" i="1" s="1"/>
  <c r="S75" i="1"/>
  <c r="T75" i="1" s="1"/>
  <c r="S76" i="1"/>
  <c r="T76" i="1" s="1"/>
  <c r="S77" i="1"/>
  <c r="T77" i="1" s="1"/>
  <c r="S78" i="1"/>
  <c r="T78" i="1" s="1"/>
  <c r="S79" i="1"/>
  <c r="T79" i="1" s="1"/>
  <c r="S80" i="1"/>
  <c r="T80" i="1" s="1"/>
  <c r="S81" i="1"/>
  <c r="T81" i="1" s="1"/>
  <c r="S73" i="1"/>
  <c r="T73" i="1" s="1"/>
  <c r="S65" i="1"/>
  <c r="T65" i="1" s="1"/>
  <c r="S66" i="1"/>
  <c r="T66" i="1" s="1"/>
  <c r="S67" i="1"/>
  <c r="T67" i="1" s="1"/>
  <c r="S68" i="1"/>
  <c r="T68" i="1" s="1"/>
  <c r="S69" i="1"/>
  <c r="T69" i="1" s="1"/>
  <c r="S70" i="1"/>
  <c r="T70" i="1" s="1"/>
  <c r="S71" i="1"/>
  <c r="T71" i="1" s="1"/>
  <c r="S64" i="1"/>
  <c r="T64" i="1" s="1"/>
  <c r="S60" i="1"/>
  <c r="T60" i="1" s="1"/>
  <c r="S59" i="1"/>
  <c r="T59" i="1" s="1"/>
  <c r="S39" i="1"/>
  <c r="T39" i="1" s="1"/>
  <c r="S40" i="1"/>
  <c r="T40" i="1" s="1"/>
  <c r="S41" i="1"/>
  <c r="T41" i="1" s="1"/>
  <c r="S42" i="1"/>
  <c r="T42" i="1" s="1"/>
  <c r="S43" i="1"/>
  <c r="T43" i="1" s="1"/>
  <c r="S44" i="1"/>
  <c r="T44" i="1" s="1"/>
  <c r="S45" i="1"/>
  <c r="T45" i="1" s="1"/>
  <c r="S46" i="1"/>
  <c r="T46" i="1" s="1"/>
  <c r="S47" i="1"/>
  <c r="T47" i="1" s="1"/>
  <c r="S48" i="1"/>
  <c r="T48" i="1" s="1"/>
  <c r="S49" i="1"/>
  <c r="T49" i="1" s="1"/>
  <c r="S51" i="1"/>
  <c r="T51" i="1" s="1"/>
  <c r="S52" i="1"/>
  <c r="T52" i="1" s="1"/>
  <c r="S53" i="1"/>
  <c r="T53" i="1" s="1"/>
  <c r="S54" i="1"/>
  <c r="T54" i="1" s="1"/>
  <c r="S56" i="1"/>
  <c r="T56" i="1" s="1"/>
  <c r="S57" i="1"/>
  <c r="T57" i="1" s="1"/>
  <c r="S38" i="1"/>
  <c r="T38" i="1" s="1"/>
  <c r="S30" i="1"/>
  <c r="T30" i="1" s="1"/>
  <c r="S31" i="1"/>
  <c r="T31" i="1" s="1"/>
  <c r="S33" i="1"/>
  <c r="T33" i="1" s="1"/>
  <c r="S35" i="1"/>
  <c r="T35" i="1" s="1"/>
  <c r="S29" i="1"/>
  <c r="T29" i="1" s="1"/>
  <c r="S23" i="1"/>
  <c r="T23" i="1" s="1"/>
  <c r="S25" i="1"/>
  <c r="T25" i="1" s="1"/>
  <c r="S26" i="1"/>
  <c r="T26" i="1" s="1"/>
  <c r="S22" i="1"/>
  <c r="T22" i="1" s="1"/>
  <c r="S4" i="1"/>
  <c r="T4" i="1" s="1"/>
  <c r="S5" i="1"/>
  <c r="T5" i="1" s="1"/>
  <c r="S6" i="1"/>
  <c r="T6" i="1" s="1"/>
  <c r="S7" i="1"/>
  <c r="T7" i="1" s="1"/>
  <c r="S8" i="1"/>
  <c r="T8" i="1" s="1"/>
  <c r="S10" i="1"/>
  <c r="T10" i="1" s="1"/>
  <c r="S11" i="1"/>
  <c r="T11" i="1" s="1"/>
  <c r="S12" i="1"/>
  <c r="T12" i="1" s="1"/>
  <c r="S13" i="1"/>
  <c r="T13" i="1" s="1"/>
  <c r="S14" i="1"/>
  <c r="T14" i="1" s="1"/>
  <c r="S15" i="1"/>
  <c r="T15" i="1" s="1"/>
  <c r="S16" i="1"/>
  <c r="T16" i="1" s="1"/>
  <c r="S18" i="1"/>
  <c r="T18" i="1" s="1"/>
  <c r="S19" i="1"/>
  <c r="T19" i="1" s="1"/>
  <c r="S3" i="1"/>
  <c r="T3" i="1" s="1"/>
</calcChain>
</file>

<file path=xl/sharedStrings.xml><?xml version="1.0" encoding="utf-8"?>
<sst xmlns="http://schemas.openxmlformats.org/spreadsheetml/2006/main" count="232" uniqueCount="92">
  <si>
    <t>RMSD with AF-WT</t>
  </si>
  <si>
    <t>10aa (Upstream/Downstream) LDD Score</t>
  </si>
  <si>
    <t xml:space="preserve">5A LDD Score </t>
  </si>
  <si>
    <t>Average plDDT 10 residues up/downstream WT</t>
  </si>
  <si>
    <t xml:space="preserve">Average plDDT 10 residues up/downstream Mutated </t>
  </si>
  <si>
    <t>% Change in Average pLDDT (10aa up/downstream)</t>
  </si>
  <si>
    <t>Average plDDT of residues within 5A 3D vicinity WT</t>
  </si>
  <si>
    <t>Average plDDT of residues within 5A 3D vicinity Mutated</t>
  </si>
  <si>
    <t>% Change in Average pLDDT (5A 3D vicinity)</t>
  </si>
  <si>
    <t xml:space="preserve">Global Average plDDT </t>
  </si>
  <si>
    <t xml:space="preserve">Deficiency </t>
  </si>
  <si>
    <t>R75H</t>
  </si>
  <si>
    <t>E418G</t>
  </si>
  <si>
    <t>R40W</t>
  </si>
  <si>
    <t>L187P</t>
  </si>
  <si>
    <t>R229C</t>
  </si>
  <si>
    <t>M263T</t>
  </si>
  <si>
    <t>SCS</t>
  </si>
  <si>
    <t>T301S</t>
  </si>
  <si>
    <t>G173S</t>
  </si>
  <si>
    <t>S246F</t>
  </si>
  <si>
    <t>T274I</t>
  </si>
  <si>
    <t>N237K</t>
  </si>
  <si>
    <t>S289I</t>
  </si>
  <si>
    <t>V176M</t>
  </si>
  <si>
    <t>FCS</t>
  </si>
  <si>
    <t>F276L</t>
  </si>
  <si>
    <t>V152I</t>
  </si>
  <si>
    <t>C151R</t>
  </si>
  <si>
    <t>R243C</t>
  </si>
  <si>
    <t>V289M</t>
  </si>
  <si>
    <t>V319A</t>
  </si>
  <si>
    <t>P271Q</t>
  </si>
  <si>
    <t>N76D</t>
  </si>
  <si>
    <t>R336Q</t>
  </si>
  <si>
    <t>S289F</t>
  </si>
  <si>
    <t>E80K</t>
  </si>
  <si>
    <t>Y35H</t>
  </si>
  <si>
    <t>C148S</t>
  </si>
  <si>
    <t>S163L</t>
  </si>
  <si>
    <t>P351L</t>
  </si>
  <si>
    <t>P265L</t>
  </si>
  <si>
    <t>P302R</t>
  </si>
  <si>
    <t>P351R</t>
  </si>
  <si>
    <t>E24K</t>
  </si>
  <si>
    <t>L98P</t>
  </si>
  <si>
    <t>R331Q</t>
  </si>
  <si>
    <t>T179P</t>
  </si>
  <si>
    <t>N327K</t>
  </si>
  <si>
    <t>L241F</t>
  </si>
  <si>
    <t>L289F</t>
  </si>
  <si>
    <t>T284P</t>
  </si>
  <si>
    <t>S255A</t>
  </si>
  <si>
    <t>P141L</t>
  </si>
  <si>
    <t>T58K</t>
  </si>
  <si>
    <t xml:space="preserve">Non-Pathogenic CHRNA </t>
  </si>
  <si>
    <t>L271R</t>
  </si>
  <si>
    <t>Q228H</t>
  </si>
  <si>
    <t xml:space="preserve">Non-Pathogenic CHRNB </t>
  </si>
  <si>
    <t xml:space="preserve">Non-Pathogenic CHRND </t>
  </si>
  <si>
    <t>D440V</t>
  </si>
  <si>
    <t>L331F</t>
  </si>
  <si>
    <t>P307S</t>
  </si>
  <si>
    <t>R243L</t>
  </si>
  <si>
    <t>S166F</t>
  </si>
  <si>
    <t>T72N</t>
  </si>
  <si>
    <t>V439M</t>
  </si>
  <si>
    <t>V325L</t>
  </si>
  <si>
    <t>Q169L</t>
  </si>
  <si>
    <t>G224D</t>
  </si>
  <si>
    <t>C273S</t>
  </si>
  <si>
    <t>V301M</t>
  </si>
  <si>
    <t>S276F</t>
  </si>
  <si>
    <t>A431P</t>
  </si>
  <si>
    <t>R237L</t>
  </si>
  <si>
    <t>I194T</t>
  </si>
  <si>
    <t xml:space="preserve">Non-Pathogenic CHRNE </t>
  </si>
  <si>
    <t>Mutated pTM</t>
  </si>
  <si>
    <t>Wild-Type pTM</t>
  </si>
  <si>
    <t>Wild Type pTM</t>
  </si>
  <si>
    <t>% Change in pTM Between WT and Mutated</t>
  </si>
  <si>
    <t>Wild-Type Global Average plDDT</t>
  </si>
  <si>
    <t xml:space="preserve">Mutated Global Average plDDT </t>
  </si>
  <si>
    <t>Mutation Effect on pTM</t>
  </si>
  <si>
    <t>% Change in Global Average plDDT Between WT and Mutated</t>
  </si>
  <si>
    <t>Mutation Effect on Global Average plDDT</t>
  </si>
  <si>
    <t>Mutation Effect on Average plDDT 10 residues up/downstream</t>
  </si>
  <si>
    <t>Mutation Effect Average plDDT of residues within 5A 3D vicinity</t>
  </si>
  <si>
    <t>Pathogenic CHRNA</t>
  </si>
  <si>
    <t>Pathogenic CHRNB</t>
  </si>
  <si>
    <t>Pathogenic CHRND</t>
  </si>
  <si>
    <t>Pathogenic CHRNE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</si>
</sst>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0" fillId="0" borderId="0" xfId="0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/>
    <xf numFmtId="0" fontId="1" fillId="3" borderId="0" xfId="0" applyFont="1" applyFill="1" applyAlignment="1">
      <alignment vertical="center" wrapText="1"/>
    </xf>
    <xf numFmtId="0" fontId="1" fillId="4" borderId="0" xfId="0" applyFont="1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0" fillId="4" borderId="0" xfId="0" applyFill="1"/>
    <xf numFmtId="0" fontId="1" fillId="5" borderId="0" xfId="0" applyFont="1" applyFill="1" applyAlignment="1">
      <alignment vertical="center" wrapText="1"/>
    </xf>
    <xf numFmtId="0" fontId="0" fillId="5" borderId="0" xfId="0" applyFill="1" applyAlignment="1">
      <alignment vertical="center" wrapText="1"/>
    </xf>
    <xf numFmtId="0" fontId="0" fillId="5" borderId="0" xfId="0" applyFill="1"/>
    <xf numFmtId="0" fontId="1" fillId="6" borderId="0" xfId="0" applyFont="1" applyFill="1" applyAlignment="1">
      <alignment vertical="center" wrapText="1"/>
    </xf>
    <xf numFmtId="0" fontId="0" fillId="6" borderId="0" xfId="0" applyFill="1" applyAlignment="1">
      <alignment vertical="center" wrapText="1"/>
    </xf>
    <xf numFmtId="0" fontId="0" fillId="6" borderId="0" xfId="0" applyFill="1"/>
    <xf numFmtId="0" fontId="1" fillId="7" borderId="0" xfId="0" applyFont="1" applyFill="1" applyAlignment="1">
      <alignment vertical="center" wrapText="1"/>
    </xf>
    <xf numFmtId="0" fontId="0" fillId="7" borderId="0" xfId="0" applyFill="1" applyAlignment="1">
      <alignment vertical="center" wrapText="1"/>
    </xf>
    <xf numFmtId="0" fontId="0" fillId="7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0A419-5879-4B34-9999-FC2C6A1C48A3}">
  <dimension ref="A1:T130"/>
  <sheetViews>
    <sheetView tabSelected="1" topLeftCell="A34" zoomScale="49" zoomScaleNormal="25" workbookViewId="0">
      <selection activeCell="A47" sqref="A47"/>
    </sheetView>
  </sheetViews>
  <sheetFormatPr defaultRowHeight="14.4" x14ac:dyDescent="0.3"/>
  <cols>
    <col min="1" max="1" width="35.33203125" customWidth="1"/>
    <col min="2" max="2" width="16.33203125" style="6" customWidth="1"/>
    <col min="3" max="3" width="30" style="6" customWidth="1"/>
    <col min="4" max="4" width="22" style="6" customWidth="1"/>
    <col min="5" max="5" width="24.21875" style="10" customWidth="1"/>
    <col min="6" max="6" width="19.77734375" style="10" customWidth="1"/>
    <col min="7" max="7" width="22" style="10" customWidth="1"/>
    <col min="8" max="8" width="30" style="13" customWidth="1"/>
    <col min="9" max="9" width="17" style="10" customWidth="1"/>
    <col min="10" max="10" width="16.6640625" style="10" customWidth="1"/>
    <col min="11" max="11" width="19.109375" style="10" customWidth="1"/>
    <col min="12" max="12" width="18" style="13" customWidth="1"/>
    <col min="13" max="13" width="19.33203125" style="10" customWidth="1"/>
    <col min="14" max="14" width="21.77734375" style="10" customWidth="1"/>
    <col min="15" max="15" width="24" style="10" customWidth="1"/>
    <col min="16" max="16" width="24" style="13" customWidth="1"/>
    <col min="17" max="17" width="21.109375" style="16" customWidth="1"/>
    <col min="18" max="18" width="14.44140625" style="16" customWidth="1"/>
    <col min="19" max="19" width="26" style="16" customWidth="1"/>
    <col min="20" max="20" width="26" style="19" customWidth="1"/>
  </cols>
  <sheetData>
    <row r="1" spans="1:20" s="3" customFormat="1" ht="57.6" x14ac:dyDescent="0.3">
      <c r="A1" s="1" t="s">
        <v>88</v>
      </c>
      <c r="B1" s="7" t="s">
        <v>0</v>
      </c>
      <c r="C1" s="7" t="s">
        <v>1</v>
      </c>
      <c r="D1" s="7" t="s">
        <v>2</v>
      </c>
      <c r="E1" s="8" t="s">
        <v>3</v>
      </c>
      <c r="F1" s="8" t="s">
        <v>4</v>
      </c>
      <c r="G1" s="8" t="s">
        <v>86</v>
      </c>
      <c r="H1" s="11" t="s">
        <v>5</v>
      </c>
      <c r="I1" s="8" t="s">
        <v>6</v>
      </c>
      <c r="J1" s="8" t="s">
        <v>7</v>
      </c>
      <c r="K1" s="8" t="s">
        <v>87</v>
      </c>
      <c r="L1" s="11" t="s">
        <v>8</v>
      </c>
      <c r="M1" s="8" t="s">
        <v>81</v>
      </c>
      <c r="N1" s="8" t="s">
        <v>82</v>
      </c>
      <c r="O1" s="8" t="s">
        <v>85</v>
      </c>
      <c r="P1" s="11" t="s">
        <v>84</v>
      </c>
      <c r="Q1" s="14" t="s">
        <v>78</v>
      </c>
      <c r="R1" s="14" t="s">
        <v>77</v>
      </c>
      <c r="S1" s="14" t="s">
        <v>83</v>
      </c>
      <c r="T1" s="17" t="s">
        <v>80</v>
      </c>
    </row>
    <row r="2" spans="1:20" x14ac:dyDescent="0.3">
      <c r="A2" s="2" t="s">
        <v>10</v>
      </c>
      <c r="B2" s="5"/>
      <c r="C2" s="5"/>
      <c r="D2" s="5"/>
      <c r="E2" s="9"/>
      <c r="F2" s="9"/>
      <c r="G2" s="9"/>
      <c r="H2" s="12"/>
      <c r="I2" s="9"/>
      <c r="J2" s="9"/>
      <c r="K2" s="9"/>
      <c r="L2" s="12"/>
      <c r="M2" s="9"/>
      <c r="N2" s="9"/>
      <c r="O2" s="9"/>
      <c r="P2" s="12"/>
      <c r="Q2" s="15"/>
      <c r="R2" s="15"/>
      <c r="S2" s="15"/>
      <c r="T2" s="18"/>
    </row>
    <row r="3" spans="1:20" x14ac:dyDescent="0.3">
      <c r="A3" s="4" t="s">
        <v>11</v>
      </c>
      <c r="B3" s="5">
        <v>0.56699999999999995</v>
      </c>
      <c r="C3" s="5">
        <v>0.34499999999999997</v>
      </c>
      <c r="D3" s="5">
        <v>0.23799999999999999</v>
      </c>
      <c r="E3" s="9">
        <v>93.198999999999998</v>
      </c>
      <c r="F3" s="9">
        <v>93.584999999999994</v>
      </c>
      <c r="G3" s="9">
        <f t="shared" ref="G3:G8" si="0">F3-E3</f>
        <v>0.38599999999999568</v>
      </c>
      <c r="H3" s="12">
        <f t="shared" ref="H3:H8" si="1">(G3/E3)*100</f>
        <v>0.41416753398641154</v>
      </c>
      <c r="I3" s="9">
        <v>91.658749999999998</v>
      </c>
      <c r="J3" s="9">
        <v>92.037499999999994</v>
      </c>
      <c r="K3" s="9">
        <f>J3-I3</f>
        <v>0.37874999999999659</v>
      </c>
      <c r="L3" s="12">
        <f>(K3/I3)*100</f>
        <v>0.41321750514816818</v>
      </c>
      <c r="M3" s="9">
        <v>80.099999999999994</v>
      </c>
      <c r="N3" s="9">
        <v>80.599999999999994</v>
      </c>
      <c r="O3" s="9">
        <f>N3-M3</f>
        <v>0.5</v>
      </c>
      <c r="P3" s="12">
        <f>(O3/M3)*100</f>
        <v>0.62421972534332093</v>
      </c>
      <c r="Q3" s="15">
        <v>0.63200000000000001</v>
      </c>
      <c r="R3" s="15">
        <v>0.63800000000000001</v>
      </c>
      <c r="S3" s="15">
        <f>R3-Q3</f>
        <v>6.0000000000000053E-3</v>
      </c>
      <c r="T3" s="18">
        <f t="shared" ref="T3:T8" si="2">(S3/Q3)*100</f>
        <v>0.94936708860759578</v>
      </c>
    </row>
    <row r="4" spans="1:20" x14ac:dyDescent="0.3">
      <c r="A4" s="4" t="s">
        <v>12</v>
      </c>
      <c r="B4" s="5">
        <v>0.33</v>
      </c>
      <c r="C4" s="5">
        <v>0.309</v>
      </c>
      <c r="D4" s="5">
        <v>0.313</v>
      </c>
      <c r="E4" s="9">
        <v>83.956000000000003</v>
      </c>
      <c r="F4" s="9">
        <v>83.361000000000004</v>
      </c>
      <c r="G4" s="9">
        <f t="shared" si="0"/>
        <v>-0.59499999999999886</v>
      </c>
      <c r="H4" s="12">
        <f t="shared" si="1"/>
        <v>-0.70870455953118161</v>
      </c>
      <c r="I4" s="9">
        <v>83.866249999999994</v>
      </c>
      <c r="J4" s="9">
        <v>83.148750000000007</v>
      </c>
      <c r="K4" s="9">
        <f>J4-I4</f>
        <v>-0.71749999999998693</v>
      </c>
      <c r="L4" s="12">
        <f t="shared" ref="L4:L19" si="3">(K4/I4)*100</f>
        <v>-0.85552889273096988</v>
      </c>
      <c r="M4" s="9">
        <v>80.099999999999994</v>
      </c>
      <c r="N4" s="9">
        <v>80.2</v>
      </c>
      <c r="O4" s="9">
        <f t="shared" ref="O4:O19" si="4">N4-M4</f>
        <v>0.10000000000000853</v>
      </c>
      <c r="P4" s="12">
        <f t="shared" ref="P4:P19" si="5">(O4/M4)*100</f>
        <v>0.12484394506867481</v>
      </c>
      <c r="Q4" s="15">
        <v>0.63200000000000001</v>
      </c>
      <c r="R4" s="15">
        <v>0.63800000000000001</v>
      </c>
      <c r="S4" s="15">
        <f t="shared" ref="S4:S19" si="6">R4-Q4</f>
        <v>6.0000000000000053E-3</v>
      </c>
      <c r="T4" s="18">
        <f t="shared" si="2"/>
        <v>0.94936708860759578</v>
      </c>
    </row>
    <row r="5" spans="1:20" x14ac:dyDescent="0.3">
      <c r="A5" s="4" t="s">
        <v>13</v>
      </c>
      <c r="B5" s="5">
        <v>0.47199999999999998</v>
      </c>
      <c r="C5" s="5">
        <v>0.49099999999999999</v>
      </c>
      <c r="D5" s="5">
        <v>0.46700000000000003</v>
      </c>
      <c r="E5" s="9">
        <v>89.034999999999997</v>
      </c>
      <c r="F5" s="9">
        <v>85.039000000000001</v>
      </c>
      <c r="G5" s="9">
        <f t="shared" si="0"/>
        <v>-3.9959999999999951</v>
      </c>
      <c r="H5" s="12">
        <f t="shared" si="1"/>
        <v>-4.4881226483966925</v>
      </c>
      <c r="I5" s="9">
        <v>91.045000000000002</v>
      </c>
      <c r="J5" s="9">
        <v>87.185000000000002</v>
      </c>
      <c r="K5" s="9">
        <f t="shared" ref="K5:K19" si="7">J5-I5</f>
        <v>-3.8599999999999994</v>
      </c>
      <c r="L5" s="12">
        <f t="shared" si="3"/>
        <v>-4.2396617057499029</v>
      </c>
      <c r="M5" s="9">
        <v>80.099999999999994</v>
      </c>
      <c r="N5" s="9">
        <v>80.2</v>
      </c>
      <c r="O5" s="9">
        <f t="shared" si="4"/>
        <v>0.10000000000000853</v>
      </c>
      <c r="P5" s="12">
        <f t="shared" si="5"/>
        <v>0.12484394506867481</v>
      </c>
      <c r="Q5" s="15">
        <v>0.63200000000000001</v>
      </c>
      <c r="R5" s="15">
        <v>0.63700000000000001</v>
      </c>
      <c r="S5" s="15">
        <f t="shared" si="6"/>
        <v>5.0000000000000044E-3</v>
      </c>
      <c r="T5" s="18">
        <f t="shared" si="2"/>
        <v>0.79113924050632989</v>
      </c>
    </row>
    <row r="6" spans="1:20" x14ac:dyDescent="0.3">
      <c r="A6" s="4" t="s">
        <v>14</v>
      </c>
      <c r="B6" s="5">
        <v>0.376</v>
      </c>
      <c r="C6" s="5">
        <v>0.42699999999999999</v>
      </c>
      <c r="D6" s="5">
        <v>0.57099999999999995</v>
      </c>
      <c r="E6" s="9">
        <v>91.313999999999993</v>
      </c>
      <c r="F6" s="9">
        <v>87.488</v>
      </c>
      <c r="G6" s="9">
        <f t="shared" si="0"/>
        <v>-3.8259999999999934</v>
      </c>
      <c r="H6" s="12">
        <f t="shared" si="1"/>
        <v>-4.1899380160763888</v>
      </c>
      <c r="I6" s="9">
        <v>92.049000000000007</v>
      </c>
      <c r="J6" s="9">
        <v>87.03</v>
      </c>
      <c r="K6" s="9">
        <f t="shared" si="7"/>
        <v>-5.0190000000000055</v>
      </c>
      <c r="L6" s="12">
        <f t="shared" si="3"/>
        <v>-5.4525307173353372</v>
      </c>
      <c r="M6" s="9">
        <v>80.099999999999994</v>
      </c>
      <c r="N6" s="9">
        <v>80.3</v>
      </c>
      <c r="O6" s="9">
        <f t="shared" si="4"/>
        <v>0.20000000000000284</v>
      </c>
      <c r="P6" s="12">
        <f t="shared" si="5"/>
        <v>0.24968789013733189</v>
      </c>
      <c r="Q6" s="15">
        <v>0.63200000000000001</v>
      </c>
      <c r="R6" s="15">
        <v>0.63600000000000001</v>
      </c>
      <c r="S6" s="15">
        <f t="shared" si="6"/>
        <v>4.0000000000000036E-3</v>
      </c>
      <c r="T6" s="18">
        <f t="shared" si="2"/>
        <v>0.63291139240506389</v>
      </c>
    </row>
    <row r="7" spans="1:20" x14ac:dyDescent="0.3">
      <c r="A7" s="4" t="s">
        <v>15</v>
      </c>
      <c r="B7" s="5">
        <v>0.76800000000000002</v>
      </c>
      <c r="C7" s="5">
        <v>0.84499999999999997</v>
      </c>
      <c r="D7" s="5">
        <v>1.0429999999999999</v>
      </c>
      <c r="E7" s="9">
        <v>89.988</v>
      </c>
      <c r="F7" s="9">
        <v>89.015000000000001</v>
      </c>
      <c r="G7" s="9">
        <f t="shared" si="0"/>
        <v>-0.97299999999999898</v>
      </c>
      <c r="H7" s="12">
        <f t="shared" si="1"/>
        <v>-1.0812552784815741</v>
      </c>
      <c r="I7" s="9">
        <v>87.546000000000006</v>
      </c>
      <c r="J7" s="9">
        <v>85.849000000000004</v>
      </c>
      <c r="K7" s="9">
        <f t="shared" si="7"/>
        <v>-1.6970000000000027</v>
      </c>
      <c r="L7" s="12">
        <f t="shared" si="3"/>
        <v>-1.9384095218513724</v>
      </c>
      <c r="M7" s="9">
        <v>80.099999999999994</v>
      </c>
      <c r="N7" s="9">
        <v>79.900000000000006</v>
      </c>
      <c r="O7" s="9">
        <f t="shared" si="4"/>
        <v>-0.19999999999998863</v>
      </c>
      <c r="P7" s="12">
        <f t="shared" si="5"/>
        <v>-0.24968789013731416</v>
      </c>
      <c r="Q7" s="15">
        <v>0.63200000000000001</v>
      </c>
      <c r="R7" s="15">
        <v>0.63</v>
      </c>
      <c r="S7" s="15">
        <f t="shared" si="6"/>
        <v>-2.0000000000000018E-3</v>
      </c>
      <c r="T7" s="18">
        <f t="shared" si="2"/>
        <v>-0.31645569620253194</v>
      </c>
    </row>
    <row r="8" spans="1:20" x14ac:dyDescent="0.3">
      <c r="A8" s="4" t="s">
        <v>16</v>
      </c>
      <c r="B8" s="5">
        <v>0.246</v>
      </c>
      <c r="C8" s="5">
        <v>0.218</v>
      </c>
      <c r="D8" s="5">
        <v>0.157</v>
      </c>
      <c r="E8" s="9">
        <v>85.435000000000002</v>
      </c>
      <c r="F8" s="9">
        <v>84.463999999999999</v>
      </c>
      <c r="G8" s="9">
        <f t="shared" si="0"/>
        <v>-0.97100000000000364</v>
      </c>
      <c r="H8" s="12">
        <f t="shared" si="1"/>
        <v>-1.1365365482530623</v>
      </c>
      <c r="I8" s="9">
        <v>87.025999999999996</v>
      </c>
      <c r="J8" s="9">
        <v>86.28</v>
      </c>
      <c r="K8" s="9">
        <f t="shared" si="7"/>
        <v>-0.74599999999999511</v>
      </c>
      <c r="L8" s="12">
        <f t="shared" si="3"/>
        <v>-0.85721508514696199</v>
      </c>
      <c r="M8" s="9">
        <v>80.099999999999994</v>
      </c>
      <c r="N8" s="9">
        <v>80.099999999999994</v>
      </c>
      <c r="O8" s="9">
        <f t="shared" si="4"/>
        <v>0</v>
      </c>
      <c r="P8" s="12">
        <f t="shared" si="5"/>
        <v>0</v>
      </c>
      <c r="Q8" s="15">
        <v>0.63200000000000001</v>
      </c>
      <c r="R8" s="15">
        <v>0.63500000000000001</v>
      </c>
      <c r="S8" s="15">
        <f t="shared" si="6"/>
        <v>3.0000000000000027E-3</v>
      </c>
      <c r="T8" s="18">
        <f t="shared" si="2"/>
        <v>0.47468354430379789</v>
      </c>
    </row>
    <row r="9" spans="1:20" x14ac:dyDescent="0.3">
      <c r="A9" s="2" t="s">
        <v>17</v>
      </c>
      <c r="B9" s="5"/>
      <c r="C9" s="5"/>
      <c r="D9" s="5"/>
      <c r="E9" s="9"/>
      <c r="F9" s="9"/>
      <c r="G9" s="9"/>
      <c r="H9" s="12"/>
      <c r="I9" s="9"/>
      <c r="J9" s="9"/>
      <c r="K9" s="9"/>
      <c r="L9" s="12"/>
      <c r="M9" s="9"/>
      <c r="N9" s="9"/>
      <c r="O9" s="9"/>
      <c r="P9" s="12"/>
      <c r="Q9" s="15"/>
      <c r="R9" s="15"/>
      <c r="S9" s="15"/>
      <c r="T9" s="18"/>
    </row>
    <row r="10" spans="1:20" x14ac:dyDescent="0.3">
      <c r="A10" s="4" t="s">
        <v>18</v>
      </c>
      <c r="B10" s="5">
        <v>0.433</v>
      </c>
      <c r="C10" s="5">
        <v>0.34499999999999997</v>
      </c>
      <c r="D10" s="5">
        <v>0.33300000000000002</v>
      </c>
      <c r="E10" s="9">
        <v>84.483999999999995</v>
      </c>
      <c r="F10" s="9">
        <v>84.853999999999999</v>
      </c>
      <c r="G10" s="9">
        <f t="shared" ref="G10:G16" si="8">F10-E10</f>
        <v>0.37000000000000455</v>
      </c>
      <c r="H10" s="12">
        <f t="shared" ref="H10:H16" si="9">(G10/E10)*100</f>
        <v>0.43795274844941595</v>
      </c>
      <c r="I10" s="9">
        <v>84.408000000000001</v>
      </c>
      <c r="J10" s="9">
        <v>84.72</v>
      </c>
      <c r="K10" s="9">
        <f t="shared" si="7"/>
        <v>0.31199999999999761</v>
      </c>
      <c r="L10" s="12">
        <f t="shared" si="3"/>
        <v>0.36963321012226047</v>
      </c>
      <c r="M10" s="9">
        <v>80.099999999999994</v>
      </c>
      <c r="N10" s="9">
        <v>80.400000000000006</v>
      </c>
      <c r="O10" s="9">
        <f t="shared" si="4"/>
        <v>0.30000000000001137</v>
      </c>
      <c r="P10" s="12">
        <f t="shared" si="5"/>
        <v>0.37453183520600675</v>
      </c>
      <c r="Q10" s="15">
        <v>0.63200000000000001</v>
      </c>
      <c r="R10" s="15">
        <v>0.63500000000000001</v>
      </c>
      <c r="S10" s="15">
        <f t="shared" si="6"/>
        <v>3.0000000000000027E-3</v>
      </c>
      <c r="T10" s="18">
        <f>(S10/Q10)*100</f>
        <v>0.47468354430379789</v>
      </c>
    </row>
    <row r="11" spans="1:20" x14ac:dyDescent="0.3">
      <c r="A11" s="4" t="s">
        <v>19</v>
      </c>
      <c r="B11" s="5">
        <v>0.82899999999999996</v>
      </c>
      <c r="C11" s="5">
        <v>0.53600000000000003</v>
      </c>
      <c r="D11" s="5">
        <v>0.63800000000000001</v>
      </c>
      <c r="E11" s="9">
        <v>89.831999999999994</v>
      </c>
      <c r="F11" s="9">
        <v>91.816999999999993</v>
      </c>
      <c r="G11" s="9">
        <f t="shared" si="8"/>
        <v>1.9849999999999994</v>
      </c>
      <c r="H11" s="12">
        <f t="shared" si="9"/>
        <v>2.2096802921008099</v>
      </c>
      <c r="I11" s="9">
        <v>89.847999999999999</v>
      </c>
      <c r="J11" s="9">
        <v>92.382999999999996</v>
      </c>
      <c r="K11" s="9">
        <f t="shared" si="7"/>
        <v>2.5349999999999966</v>
      </c>
      <c r="L11" s="12">
        <f t="shared" si="3"/>
        <v>2.8214317514023648</v>
      </c>
      <c r="M11" s="9">
        <v>80.099999999999994</v>
      </c>
      <c r="N11" s="9">
        <v>80.400000000000006</v>
      </c>
      <c r="O11" s="9">
        <f t="shared" si="4"/>
        <v>0.30000000000001137</v>
      </c>
      <c r="P11" s="12">
        <f t="shared" si="5"/>
        <v>0.37453183520600675</v>
      </c>
      <c r="Q11" s="15">
        <v>0.63200000000000001</v>
      </c>
      <c r="R11" s="15">
        <v>0.65300000000000002</v>
      </c>
      <c r="S11" s="15">
        <f t="shared" si="6"/>
        <v>2.1000000000000019E-2</v>
      </c>
      <c r="T11" s="18">
        <f>(S11/Q11)*100</f>
        <v>3.3227848101265853</v>
      </c>
    </row>
    <row r="12" spans="1:20" x14ac:dyDescent="0.3">
      <c r="A12" s="4" t="s">
        <v>20</v>
      </c>
      <c r="B12" s="5">
        <v>0.751</v>
      </c>
      <c r="C12" s="5">
        <v>1.173</v>
      </c>
      <c r="D12" s="5">
        <v>1.175</v>
      </c>
      <c r="E12" s="9">
        <v>86.370999999999995</v>
      </c>
      <c r="F12" s="9">
        <v>86.667000000000002</v>
      </c>
      <c r="G12" s="9">
        <f t="shared" si="8"/>
        <v>0.29600000000000648</v>
      </c>
      <c r="H12" s="12">
        <f t="shared" si="9"/>
        <v>0.3427076217712039</v>
      </c>
      <c r="I12" s="9">
        <v>86.158000000000001</v>
      </c>
      <c r="J12" s="9">
        <v>86.680999999999997</v>
      </c>
      <c r="K12" s="9">
        <f t="shared" si="7"/>
        <v>0.52299999999999613</v>
      </c>
      <c r="L12" s="12">
        <f t="shared" si="3"/>
        <v>0.60702430418532949</v>
      </c>
      <c r="M12" s="9">
        <v>80.099999999999994</v>
      </c>
      <c r="N12" s="9">
        <v>80.5</v>
      </c>
      <c r="O12" s="9">
        <f t="shared" si="4"/>
        <v>0.40000000000000568</v>
      </c>
      <c r="P12" s="12">
        <f t="shared" si="5"/>
        <v>0.49937578027466378</v>
      </c>
      <c r="Q12" s="15">
        <v>0.63200000000000001</v>
      </c>
      <c r="R12" s="15">
        <v>0.65700000000000003</v>
      </c>
      <c r="S12" s="15">
        <f t="shared" si="6"/>
        <v>2.5000000000000022E-2</v>
      </c>
      <c r="T12" s="18">
        <f t="shared" ref="T12:T19" si="10">(S12/Q12)*100</f>
        <v>3.9556962025316493</v>
      </c>
    </row>
    <row r="13" spans="1:20" x14ac:dyDescent="0.3">
      <c r="A13" s="4" t="s">
        <v>21</v>
      </c>
      <c r="B13" s="5">
        <v>0.41399999999999998</v>
      </c>
      <c r="C13" s="5">
        <v>0.53600000000000003</v>
      </c>
      <c r="D13" s="5">
        <v>0.55000000000000004</v>
      </c>
      <c r="E13" s="9">
        <v>87.085999999999999</v>
      </c>
      <c r="F13" s="9">
        <v>88.072000000000003</v>
      </c>
      <c r="G13" s="9">
        <f t="shared" si="8"/>
        <v>0.98600000000000421</v>
      </c>
      <c r="H13" s="12">
        <f t="shared" si="9"/>
        <v>1.1322141331557358</v>
      </c>
      <c r="I13" s="9">
        <v>87.408000000000001</v>
      </c>
      <c r="J13" s="9">
        <v>88.418999999999997</v>
      </c>
      <c r="K13" s="9">
        <f t="shared" si="7"/>
        <v>1.0109999999999957</v>
      </c>
      <c r="L13" s="12">
        <f t="shared" si="3"/>
        <v>1.1566447007138885</v>
      </c>
      <c r="M13" s="9">
        <v>80.099999999999994</v>
      </c>
      <c r="N13" s="9">
        <v>80</v>
      </c>
      <c r="O13" s="9">
        <f t="shared" si="4"/>
        <v>-9.9999999999994316E-2</v>
      </c>
      <c r="P13" s="12">
        <f t="shared" si="5"/>
        <v>-0.12484394506865708</v>
      </c>
      <c r="Q13" s="15">
        <v>0.63200000000000001</v>
      </c>
      <c r="R13" s="15">
        <v>0.63400000000000001</v>
      </c>
      <c r="S13" s="15">
        <f t="shared" si="6"/>
        <v>2.0000000000000018E-3</v>
      </c>
      <c r="T13" s="18">
        <f t="shared" si="10"/>
        <v>0.31645569620253194</v>
      </c>
    </row>
    <row r="14" spans="1:20" x14ac:dyDescent="0.3">
      <c r="A14" s="4" t="s">
        <v>22</v>
      </c>
      <c r="B14" s="5">
        <v>0.21</v>
      </c>
      <c r="C14" s="5">
        <v>0.41799999999999998</v>
      </c>
      <c r="D14" s="5">
        <v>0.34300000000000003</v>
      </c>
      <c r="E14" s="9">
        <v>76.965999999999994</v>
      </c>
      <c r="F14" s="9">
        <v>79.259</v>
      </c>
      <c r="G14" s="9">
        <f t="shared" si="8"/>
        <v>2.2930000000000064</v>
      </c>
      <c r="H14" s="12">
        <f t="shared" si="9"/>
        <v>2.9792375854273403</v>
      </c>
      <c r="I14" s="9">
        <v>85.903000000000006</v>
      </c>
      <c r="J14" s="9">
        <v>85.86</v>
      </c>
      <c r="K14" s="9">
        <f t="shared" si="7"/>
        <v>-4.3000000000006366E-2</v>
      </c>
      <c r="L14" s="12">
        <f t="shared" si="3"/>
        <v>-5.0056459029377741E-2</v>
      </c>
      <c r="M14" s="9">
        <v>80.099999999999994</v>
      </c>
      <c r="N14" s="9">
        <v>80.599999999999994</v>
      </c>
      <c r="O14" s="9">
        <f t="shared" si="4"/>
        <v>0.5</v>
      </c>
      <c r="P14" s="12">
        <f t="shared" si="5"/>
        <v>0.62421972534332093</v>
      </c>
      <c r="Q14" s="15">
        <v>0.63200000000000001</v>
      </c>
      <c r="R14" s="15">
        <v>0.63900000000000001</v>
      </c>
      <c r="S14" s="15">
        <f t="shared" si="6"/>
        <v>7.0000000000000062E-3</v>
      </c>
      <c r="T14" s="18">
        <f t="shared" si="10"/>
        <v>1.1075949367088618</v>
      </c>
    </row>
    <row r="15" spans="1:20" x14ac:dyDescent="0.3">
      <c r="A15" s="4" t="s">
        <v>23</v>
      </c>
      <c r="B15" s="5">
        <v>0.16200000000000001</v>
      </c>
      <c r="C15" s="5">
        <v>0.218</v>
      </c>
      <c r="D15" s="5">
        <v>0.35</v>
      </c>
      <c r="E15" s="9">
        <v>71.674999999999997</v>
      </c>
      <c r="F15" s="9">
        <v>72.891999999999996</v>
      </c>
      <c r="G15" s="9">
        <f t="shared" si="8"/>
        <v>1.2169999999999987</v>
      </c>
      <c r="H15" s="12">
        <f t="shared" si="9"/>
        <v>1.6979420997558405</v>
      </c>
      <c r="I15" s="9">
        <v>65.349999999999994</v>
      </c>
      <c r="J15" s="9">
        <v>67.004999999999995</v>
      </c>
      <c r="K15" s="9">
        <f t="shared" si="7"/>
        <v>1.6550000000000011</v>
      </c>
      <c r="L15" s="12">
        <f t="shared" si="3"/>
        <v>2.5325172149961763</v>
      </c>
      <c r="M15" s="9">
        <v>80.099999999999994</v>
      </c>
      <c r="N15" s="9">
        <v>79.900000000000006</v>
      </c>
      <c r="O15" s="9">
        <f t="shared" si="4"/>
        <v>-0.19999999999998863</v>
      </c>
      <c r="P15" s="12">
        <f t="shared" si="5"/>
        <v>-0.24968789013731416</v>
      </c>
      <c r="Q15" s="15">
        <v>0.63200000000000001</v>
      </c>
      <c r="R15" s="15">
        <v>0.63</v>
      </c>
      <c r="S15" s="15">
        <f t="shared" si="6"/>
        <v>-2.0000000000000018E-3</v>
      </c>
      <c r="T15" s="18">
        <f t="shared" si="10"/>
        <v>-0.31645569620253194</v>
      </c>
    </row>
    <row r="16" spans="1:20" x14ac:dyDescent="0.3">
      <c r="A16" s="4" t="s">
        <v>24</v>
      </c>
      <c r="B16" s="5">
        <v>0.42499999999999999</v>
      </c>
      <c r="C16" s="5">
        <v>0.36399999999999999</v>
      </c>
      <c r="D16" s="5">
        <v>0.48799999999999999</v>
      </c>
      <c r="E16" s="9">
        <v>91.353999999999999</v>
      </c>
      <c r="F16" s="9">
        <v>90.99</v>
      </c>
      <c r="G16" s="9">
        <f t="shared" si="8"/>
        <v>-0.36400000000000432</v>
      </c>
      <c r="H16" s="12">
        <f t="shared" si="9"/>
        <v>-0.39844998576964813</v>
      </c>
      <c r="I16" s="9">
        <v>91.103999999999999</v>
      </c>
      <c r="J16" s="9">
        <v>90.600999999999999</v>
      </c>
      <c r="K16" s="9">
        <f t="shared" si="7"/>
        <v>-0.50300000000000011</v>
      </c>
      <c r="L16" s="12">
        <f t="shared" si="3"/>
        <v>-0.5521162627327012</v>
      </c>
      <c r="M16" s="9">
        <v>80.099999999999994</v>
      </c>
      <c r="N16" s="9">
        <v>80.8</v>
      </c>
      <c r="O16" s="9">
        <f t="shared" si="4"/>
        <v>0.70000000000000284</v>
      </c>
      <c r="P16" s="12">
        <f t="shared" si="5"/>
        <v>0.87390761548065288</v>
      </c>
      <c r="Q16" s="15">
        <v>0.63200000000000001</v>
      </c>
      <c r="R16" s="15">
        <v>0.63900000000000001</v>
      </c>
      <c r="S16" s="15">
        <f t="shared" si="6"/>
        <v>7.0000000000000062E-3</v>
      </c>
      <c r="T16" s="18">
        <f t="shared" si="10"/>
        <v>1.1075949367088618</v>
      </c>
    </row>
    <row r="17" spans="1:20" s="3" customFormat="1" x14ac:dyDescent="0.3">
      <c r="A17" s="2" t="s">
        <v>25</v>
      </c>
      <c r="B17" s="7"/>
      <c r="C17" s="7"/>
      <c r="D17" s="7"/>
      <c r="E17" s="8"/>
      <c r="F17" s="8"/>
      <c r="G17" s="8"/>
      <c r="H17" s="11"/>
      <c r="I17" s="8"/>
      <c r="J17" s="8"/>
      <c r="K17" s="8"/>
      <c r="L17" s="11"/>
      <c r="M17" s="8"/>
      <c r="N17" s="8"/>
      <c r="O17" s="8"/>
      <c r="P17" s="11"/>
      <c r="Q17" s="14"/>
      <c r="R17" s="14"/>
      <c r="S17" s="14"/>
      <c r="T17" s="17"/>
    </row>
    <row r="18" spans="1:20" x14ac:dyDescent="0.3">
      <c r="A18" s="4" t="s">
        <v>26</v>
      </c>
      <c r="B18" s="5">
        <v>0.97299999999999998</v>
      </c>
      <c r="C18" s="5">
        <v>1.5820000000000001</v>
      </c>
      <c r="D18" s="5">
        <v>1.625</v>
      </c>
      <c r="E18" s="9">
        <v>85.769000000000005</v>
      </c>
      <c r="F18" s="9">
        <v>88.286000000000001</v>
      </c>
      <c r="G18" s="9">
        <f>F18-E18</f>
        <v>2.5169999999999959</v>
      </c>
      <c r="H18" s="12">
        <f>(G18/E18)*100</f>
        <v>2.9346267299373849</v>
      </c>
      <c r="I18" s="9">
        <v>86.41</v>
      </c>
      <c r="J18" s="9">
        <v>88.828999999999994</v>
      </c>
      <c r="K18" s="9">
        <f t="shared" si="7"/>
        <v>2.4189999999999969</v>
      </c>
      <c r="L18" s="12">
        <f t="shared" si="3"/>
        <v>2.7994445087374111</v>
      </c>
      <c r="M18" s="9">
        <v>80.099999999999994</v>
      </c>
      <c r="N18" s="9">
        <v>80.3</v>
      </c>
      <c r="O18" s="9">
        <f t="shared" si="4"/>
        <v>0.20000000000000284</v>
      </c>
      <c r="P18" s="12">
        <f t="shared" si="5"/>
        <v>0.24968789013733189</v>
      </c>
      <c r="Q18" s="15">
        <v>0.63200000000000001</v>
      </c>
      <c r="R18" s="15">
        <v>0.65500000000000003</v>
      </c>
      <c r="S18" s="15">
        <f t="shared" si="6"/>
        <v>2.300000000000002E-2</v>
      </c>
      <c r="T18" s="18">
        <f t="shared" si="10"/>
        <v>3.6392405063291173</v>
      </c>
    </row>
    <row r="19" spans="1:20" x14ac:dyDescent="0.3">
      <c r="A19" s="4" t="s">
        <v>27</v>
      </c>
      <c r="B19" s="5">
        <v>0.17599999999999999</v>
      </c>
      <c r="C19" s="5">
        <v>0.16400000000000001</v>
      </c>
      <c r="D19" s="5">
        <v>0.2</v>
      </c>
      <c r="E19" s="9">
        <v>84.474999999999994</v>
      </c>
      <c r="F19" s="9">
        <v>85.534000000000006</v>
      </c>
      <c r="G19" s="9">
        <f>F19-E19</f>
        <v>1.0590000000000117</v>
      </c>
      <c r="H19" s="12">
        <f>(G19/E19)*100</f>
        <v>1.2536253329387532</v>
      </c>
      <c r="I19" s="9">
        <v>83.007000000000005</v>
      </c>
      <c r="J19" s="9">
        <v>84.213999999999999</v>
      </c>
      <c r="K19" s="9">
        <f t="shared" si="7"/>
        <v>1.2069999999999936</v>
      </c>
      <c r="L19" s="12">
        <f t="shared" si="3"/>
        <v>1.4540942330164848</v>
      </c>
      <c r="M19" s="9">
        <v>80.099999999999994</v>
      </c>
      <c r="N19" s="9">
        <v>80.2</v>
      </c>
      <c r="O19" s="9">
        <f t="shared" si="4"/>
        <v>0.10000000000000853</v>
      </c>
      <c r="P19" s="12">
        <f t="shared" si="5"/>
        <v>0.12484394506867481</v>
      </c>
      <c r="Q19" s="15">
        <v>0.63200000000000001</v>
      </c>
      <c r="R19" s="15">
        <v>0.63500000000000001</v>
      </c>
      <c r="S19" s="15">
        <f t="shared" si="6"/>
        <v>3.0000000000000027E-3</v>
      </c>
      <c r="T19" s="18">
        <f t="shared" si="10"/>
        <v>0.47468354430379789</v>
      </c>
    </row>
    <row r="20" spans="1:20" s="3" customFormat="1" ht="57.6" x14ac:dyDescent="0.3">
      <c r="A20" s="1" t="s">
        <v>89</v>
      </c>
      <c r="B20" s="7" t="s">
        <v>0</v>
      </c>
      <c r="C20" s="7" t="s">
        <v>1</v>
      </c>
      <c r="D20" s="7" t="s">
        <v>2</v>
      </c>
      <c r="E20" s="8" t="s">
        <v>3</v>
      </c>
      <c r="F20" s="8" t="s">
        <v>4</v>
      </c>
      <c r="G20" s="8" t="s">
        <v>86</v>
      </c>
      <c r="H20" s="11" t="s">
        <v>5</v>
      </c>
      <c r="I20" s="8" t="s">
        <v>6</v>
      </c>
      <c r="J20" s="8" t="s">
        <v>7</v>
      </c>
      <c r="K20" s="8" t="s">
        <v>87</v>
      </c>
      <c r="L20" s="11" t="s">
        <v>8</v>
      </c>
      <c r="M20" s="8" t="s">
        <v>81</v>
      </c>
      <c r="N20" s="8" t="s">
        <v>9</v>
      </c>
      <c r="O20" s="8" t="s">
        <v>85</v>
      </c>
      <c r="P20" s="11" t="s">
        <v>84</v>
      </c>
      <c r="Q20" s="14" t="s">
        <v>78</v>
      </c>
      <c r="R20" s="14" t="s">
        <v>77</v>
      </c>
      <c r="S20" s="14" t="s">
        <v>83</v>
      </c>
      <c r="T20" s="17" t="s">
        <v>80</v>
      </c>
    </row>
    <row r="21" spans="1:20" s="3" customFormat="1" x14ac:dyDescent="0.3">
      <c r="A21" s="2" t="s">
        <v>10</v>
      </c>
      <c r="B21" s="7"/>
      <c r="C21" s="7"/>
      <c r="D21" s="7"/>
      <c r="E21" s="8"/>
      <c r="F21" s="8"/>
      <c r="G21" s="8"/>
      <c r="H21" s="11"/>
      <c r="I21" s="8"/>
      <c r="J21" s="8"/>
      <c r="K21" s="8"/>
      <c r="L21" s="11"/>
      <c r="M21" s="8"/>
      <c r="N21" s="8"/>
      <c r="O21" s="8"/>
      <c r="P21" s="11"/>
      <c r="Q21" s="14"/>
      <c r="R21" s="14"/>
      <c r="S21" s="14"/>
      <c r="T21" s="17"/>
    </row>
    <row r="22" spans="1:20" x14ac:dyDescent="0.3">
      <c r="A22" s="4" t="s">
        <v>28</v>
      </c>
      <c r="B22" s="5">
        <v>1.3520000000000001</v>
      </c>
      <c r="C22" s="5">
        <v>1.6639999999999999</v>
      </c>
      <c r="D22" s="5">
        <v>1.6</v>
      </c>
      <c r="E22" s="9">
        <v>91.325000000000003</v>
      </c>
      <c r="F22" s="9">
        <v>85.947999999999993</v>
      </c>
      <c r="G22" s="9">
        <f>F22-E22</f>
        <v>-5.3770000000000095</v>
      </c>
      <c r="H22" s="12">
        <f>(G22/E22)*100</f>
        <v>-5.8877634820695421</v>
      </c>
      <c r="I22" s="9">
        <v>92.763000000000005</v>
      </c>
      <c r="J22" s="9">
        <v>86.602000000000004</v>
      </c>
      <c r="K22" s="9">
        <f>J22-I22</f>
        <v>-6.1610000000000014</v>
      </c>
      <c r="L22" s="12">
        <f>(K22/I22)*100</f>
        <v>-6.6416566950184883</v>
      </c>
      <c r="M22" s="9">
        <v>77.3</v>
      </c>
      <c r="N22" s="9">
        <v>76</v>
      </c>
      <c r="O22" s="9">
        <f>N22-M22</f>
        <v>-1.2999999999999972</v>
      </c>
      <c r="P22" s="12">
        <f>(O22/M22)*100</f>
        <v>-1.6817593790426872</v>
      </c>
      <c r="Q22" s="15">
        <v>0.68500000000000005</v>
      </c>
      <c r="R22" s="15">
        <v>0.65800000000000003</v>
      </c>
      <c r="S22" s="15">
        <f>R22-Q22</f>
        <v>-2.7000000000000024E-2</v>
      </c>
      <c r="T22" s="18">
        <f>(S22/Q22)*100</f>
        <v>-3.9416058394160616</v>
      </c>
    </row>
    <row r="23" spans="1:20" x14ac:dyDescent="0.3">
      <c r="A23" s="4" t="s">
        <v>29</v>
      </c>
      <c r="B23" s="5">
        <v>0.64600000000000002</v>
      </c>
      <c r="C23" s="5">
        <v>0.59099999999999997</v>
      </c>
      <c r="D23" s="5">
        <v>0.76300000000000001</v>
      </c>
      <c r="E23" s="9">
        <v>92.531000000000006</v>
      </c>
      <c r="F23" s="9">
        <v>90.637</v>
      </c>
      <c r="G23" s="9">
        <f>F23-E23</f>
        <v>-1.8940000000000055</v>
      </c>
      <c r="H23" s="12">
        <f>(G23/E23)*100</f>
        <v>-2.0468815856307674</v>
      </c>
      <c r="I23" s="9">
        <v>91.83</v>
      </c>
      <c r="J23" s="9">
        <v>88.91</v>
      </c>
      <c r="K23" s="9">
        <f t="shared" ref="K23:K26" si="11">J23-I23</f>
        <v>-2.9200000000000017</v>
      </c>
      <c r="L23" s="12">
        <f t="shared" ref="L23:L26" si="12">(K23/I23)*100</f>
        <v>-3.1797887400631621</v>
      </c>
      <c r="M23" s="9">
        <v>77.3</v>
      </c>
      <c r="N23" s="9">
        <v>76</v>
      </c>
      <c r="O23" s="9">
        <f t="shared" ref="O23:O26" si="13">N23-M23</f>
        <v>-1.2999999999999972</v>
      </c>
      <c r="P23" s="12">
        <f t="shared" ref="P23:P26" si="14">(O23/M23)*100</f>
        <v>-1.6817593790426872</v>
      </c>
      <c r="Q23" s="15">
        <v>0.68500000000000005</v>
      </c>
      <c r="R23" s="15">
        <v>0.67</v>
      </c>
      <c r="S23" s="15">
        <f t="shared" ref="S23:S26" si="15">R23-Q23</f>
        <v>-1.5000000000000013E-2</v>
      </c>
      <c r="T23" s="18">
        <f t="shared" ref="T23:T26" si="16">(S23/Q23)*100</f>
        <v>-2.189781021897812</v>
      </c>
    </row>
    <row r="24" spans="1:20" s="3" customFormat="1" x14ac:dyDescent="0.3">
      <c r="A24" s="2" t="s">
        <v>17</v>
      </c>
      <c r="B24" s="7"/>
      <c r="C24" s="7"/>
      <c r="D24" s="7"/>
      <c r="E24" s="8"/>
      <c r="F24" s="8"/>
      <c r="G24" s="8"/>
      <c r="H24" s="11"/>
      <c r="I24" s="8"/>
      <c r="J24" s="8"/>
      <c r="K24" s="8"/>
      <c r="L24" s="11"/>
      <c r="M24" s="8"/>
      <c r="N24" s="8"/>
      <c r="O24" s="8"/>
      <c r="P24" s="11"/>
      <c r="Q24" s="14"/>
      <c r="R24" s="14"/>
      <c r="S24" s="14"/>
      <c r="T24" s="17"/>
    </row>
    <row r="25" spans="1:20" x14ac:dyDescent="0.3">
      <c r="A25" s="4" t="s">
        <v>30</v>
      </c>
      <c r="B25" s="5">
        <v>0.14499999999999999</v>
      </c>
      <c r="C25" s="5">
        <v>0.14499999999999999</v>
      </c>
      <c r="D25" s="5">
        <v>0.13800000000000001</v>
      </c>
      <c r="E25" s="9">
        <v>90.893000000000001</v>
      </c>
      <c r="F25" s="9">
        <v>91.001000000000005</v>
      </c>
      <c r="G25" s="9">
        <f>F25-E25</f>
        <v>0.10800000000000409</v>
      </c>
      <c r="H25" s="12">
        <f>(G25/E25)*100</f>
        <v>0.11882103132254861</v>
      </c>
      <c r="I25" s="9">
        <v>91.375</v>
      </c>
      <c r="J25" s="9">
        <v>91.537999999999997</v>
      </c>
      <c r="K25" s="9">
        <f t="shared" si="11"/>
        <v>0.1629999999999967</v>
      </c>
      <c r="L25" s="12">
        <f t="shared" si="12"/>
        <v>0.17838577291381308</v>
      </c>
      <c r="M25" s="9">
        <v>77.3</v>
      </c>
      <c r="N25" s="9">
        <v>77.599999999999994</v>
      </c>
      <c r="O25" s="9">
        <f t="shared" si="13"/>
        <v>0.29999999999999716</v>
      </c>
      <c r="P25" s="12">
        <f t="shared" si="14"/>
        <v>0.3880983182406173</v>
      </c>
      <c r="Q25" s="15">
        <v>0.68500000000000005</v>
      </c>
      <c r="R25" s="15">
        <v>0.69</v>
      </c>
      <c r="S25" s="15">
        <f t="shared" si="15"/>
        <v>4.9999999999998934E-3</v>
      </c>
      <c r="T25" s="18">
        <f t="shared" si="16"/>
        <v>0.72992700729925442</v>
      </c>
    </row>
    <row r="26" spans="1:20" x14ac:dyDescent="0.3">
      <c r="A26" s="4" t="s">
        <v>31</v>
      </c>
      <c r="B26" s="5">
        <v>1.2829999999999999</v>
      </c>
      <c r="C26" s="5">
        <v>0.58199999999999996</v>
      </c>
      <c r="D26" s="5">
        <v>0.52200000000000002</v>
      </c>
      <c r="E26" s="9">
        <v>91.635000000000005</v>
      </c>
      <c r="F26" s="9">
        <v>88.596999999999994</v>
      </c>
      <c r="G26" s="9">
        <f>F26-E26</f>
        <v>-3.0380000000000109</v>
      </c>
      <c r="H26" s="12">
        <f>(G26/E26)*100</f>
        <v>-3.3153271130026853</v>
      </c>
      <c r="I26" s="9">
        <v>91.507000000000005</v>
      </c>
      <c r="J26" s="9">
        <v>88.521000000000001</v>
      </c>
      <c r="K26" s="9">
        <f t="shared" si="11"/>
        <v>-2.9860000000000042</v>
      </c>
      <c r="L26" s="12">
        <f t="shared" si="12"/>
        <v>-3.2631383391434579</v>
      </c>
      <c r="M26" s="9">
        <v>77.3</v>
      </c>
      <c r="N26" s="9">
        <v>77.400000000000006</v>
      </c>
      <c r="O26" s="9">
        <f t="shared" si="13"/>
        <v>0.10000000000000853</v>
      </c>
      <c r="P26" s="12">
        <f t="shared" si="14"/>
        <v>0.12936610608021801</v>
      </c>
      <c r="Q26" s="15">
        <v>0.68500000000000005</v>
      </c>
      <c r="R26" s="15">
        <v>0.67700000000000005</v>
      </c>
      <c r="S26" s="15">
        <f t="shared" si="15"/>
        <v>-8.0000000000000071E-3</v>
      </c>
      <c r="T26" s="18">
        <f t="shared" si="16"/>
        <v>-1.1678832116788331</v>
      </c>
    </row>
    <row r="27" spans="1:20" s="3" customFormat="1" ht="57.6" x14ac:dyDescent="0.3">
      <c r="A27" s="1" t="s">
        <v>90</v>
      </c>
      <c r="B27" s="7" t="s">
        <v>0</v>
      </c>
      <c r="C27" s="7" t="s">
        <v>1</v>
      </c>
      <c r="D27" s="7" t="s">
        <v>2</v>
      </c>
      <c r="E27" s="8" t="s">
        <v>3</v>
      </c>
      <c r="F27" s="8" t="s">
        <v>4</v>
      </c>
      <c r="G27" s="8" t="s">
        <v>86</v>
      </c>
      <c r="H27" s="11" t="s">
        <v>5</v>
      </c>
      <c r="I27" s="8" t="s">
        <v>6</v>
      </c>
      <c r="J27" s="8" t="s">
        <v>7</v>
      </c>
      <c r="K27" s="8" t="s">
        <v>87</v>
      </c>
      <c r="L27" s="11" t="s">
        <v>8</v>
      </c>
      <c r="M27" s="8" t="s">
        <v>81</v>
      </c>
      <c r="N27" s="8" t="s">
        <v>9</v>
      </c>
      <c r="O27" s="8" t="s">
        <v>85</v>
      </c>
      <c r="P27" s="11" t="s">
        <v>84</v>
      </c>
      <c r="Q27" s="14" t="s">
        <v>78</v>
      </c>
      <c r="R27" s="14" t="s">
        <v>77</v>
      </c>
      <c r="S27" s="14" t="s">
        <v>83</v>
      </c>
      <c r="T27" s="17" t="s">
        <v>80</v>
      </c>
    </row>
    <row r="28" spans="1:20" s="3" customFormat="1" x14ac:dyDescent="0.3">
      <c r="A28" s="2" t="s">
        <v>10</v>
      </c>
      <c r="B28" s="7"/>
      <c r="C28" s="7"/>
      <c r="D28" s="7"/>
      <c r="E28" s="8"/>
      <c r="F28" s="8"/>
      <c r="G28" s="8"/>
      <c r="H28" s="11"/>
      <c r="I28" s="8"/>
      <c r="J28" s="8"/>
      <c r="K28" s="8"/>
      <c r="L28" s="11"/>
      <c r="M28" s="8"/>
      <c r="N28" s="8"/>
      <c r="O28" s="8"/>
      <c r="P28" s="11"/>
      <c r="Q28" s="14"/>
      <c r="R28" s="14"/>
      <c r="S28" s="14"/>
      <c r="T28" s="17"/>
    </row>
    <row r="29" spans="1:20" x14ac:dyDescent="0.3">
      <c r="A29" s="4" t="s">
        <v>32</v>
      </c>
      <c r="B29" s="5">
        <v>0.17</v>
      </c>
      <c r="C29" s="5">
        <v>0.2</v>
      </c>
      <c r="D29" s="5">
        <v>0.23300000000000001</v>
      </c>
      <c r="E29" s="9">
        <v>83.712999999999994</v>
      </c>
      <c r="F29" s="9">
        <v>82.058000000000007</v>
      </c>
      <c r="G29" s="9">
        <f>F29-E29</f>
        <v>-1.6549999999999869</v>
      </c>
      <c r="H29" s="12">
        <f>(G29/E29)*100</f>
        <v>-1.976992820708835</v>
      </c>
      <c r="I29" s="9">
        <v>82.543000000000006</v>
      </c>
      <c r="J29" s="9">
        <v>80.174999999999997</v>
      </c>
      <c r="K29" s="9">
        <f>J29-I29</f>
        <v>-2.3680000000000092</v>
      </c>
      <c r="L29" s="12">
        <f>(K29/I29)*100</f>
        <v>-2.8688077729183683</v>
      </c>
      <c r="M29" s="9">
        <v>80.2</v>
      </c>
      <c r="N29" s="9">
        <v>80.2</v>
      </c>
      <c r="O29" s="9">
        <f>N29-M29</f>
        <v>0</v>
      </c>
      <c r="P29" s="12">
        <f>(O29/M29)*100</f>
        <v>0</v>
      </c>
      <c r="Q29" s="15">
        <v>0.63100000000000001</v>
      </c>
      <c r="R29" s="15">
        <v>0.63100000000000001</v>
      </c>
      <c r="S29" s="15">
        <f>R29-Q29</f>
        <v>0</v>
      </c>
      <c r="T29" s="18">
        <f>(S29/Q29)*100</f>
        <v>0</v>
      </c>
    </row>
    <row r="30" spans="1:20" x14ac:dyDescent="0.3">
      <c r="A30" s="4" t="s">
        <v>33</v>
      </c>
      <c r="B30" s="5">
        <v>0.16</v>
      </c>
      <c r="C30" s="5">
        <v>0.109</v>
      </c>
      <c r="D30" s="5">
        <v>0.1</v>
      </c>
      <c r="E30" s="9">
        <v>92.37</v>
      </c>
      <c r="F30" s="9">
        <v>92.331000000000003</v>
      </c>
      <c r="G30" s="9">
        <f>F30-E30</f>
        <v>-3.9000000000001478E-2</v>
      </c>
      <c r="H30" s="12">
        <f>(G30/E30)*100</f>
        <v>-4.2221500487172756E-2</v>
      </c>
      <c r="I30" s="9">
        <v>91.01</v>
      </c>
      <c r="J30" s="9">
        <v>90.95</v>
      </c>
      <c r="K30" s="9">
        <f t="shared" ref="K30:K35" si="17">J30-I30</f>
        <v>-6.0000000000002274E-2</v>
      </c>
      <c r="L30" s="12">
        <f t="shared" ref="L30:L35" si="18">(K30/I30)*100</f>
        <v>-6.5926821228438931E-2</v>
      </c>
      <c r="M30" s="9">
        <v>80.2</v>
      </c>
      <c r="N30" s="9">
        <v>79.7</v>
      </c>
      <c r="O30" s="9">
        <f t="shared" ref="O30:O35" si="19">N30-M30</f>
        <v>-0.5</v>
      </c>
      <c r="P30" s="12">
        <f t="shared" ref="P30:P35" si="20">(O30/M30)*100</f>
        <v>-0.6234413965087281</v>
      </c>
      <c r="Q30" s="15">
        <v>0.63100000000000001</v>
      </c>
      <c r="R30" s="15">
        <v>0.63200000000000001</v>
      </c>
      <c r="S30" s="15">
        <f t="shared" ref="S30:S35" si="21">R30-Q30</f>
        <v>1.0000000000000009E-3</v>
      </c>
      <c r="T30" s="18">
        <f t="shared" ref="T30:T35" si="22">(S30/Q30)*100</f>
        <v>0.15847860538827271</v>
      </c>
    </row>
    <row r="31" spans="1:20" x14ac:dyDescent="0.3">
      <c r="A31" s="4" t="s">
        <v>34</v>
      </c>
      <c r="B31" s="5">
        <v>0.24099999999999999</v>
      </c>
      <c r="C31" s="5">
        <v>0.52700000000000002</v>
      </c>
      <c r="D31" s="5">
        <v>0.45700000000000002</v>
      </c>
      <c r="E31" s="9">
        <v>79.441999999999993</v>
      </c>
      <c r="F31" s="9">
        <v>76.260000000000005</v>
      </c>
      <c r="G31" s="9">
        <f>F31-E31</f>
        <v>-3.1819999999999879</v>
      </c>
      <c r="H31" s="12">
        <f>(G31/E31)*100</f>
        <v>-4.0054379295586573</v>
      </c>
      <c r="I31" s="9">
        <v>81.47</v>
      </c>
      <c r="J31" s="9">
        <v>78.519000000000005</v>
      </c>
      <c r="K31" s="9">
        <f t="shared" si="17"/>
        <v>-2.9509999999999934</v>
      </c>
      <c r="L31" s="12">
        <f t="shared" si="18"/>
        <v>-3.6221922179943458</v>
      </c>
      <c r="M31" s="9">
        <v>80.2</v>
      </c>
      <c r="N31" s="9">
        <v>79.5</v>
      </c>
      <c r="O31" s="9">
        <f t="shared" si="19"/>
        <v>-0.70000000000000284</v>
      </c>
      <c r="P31" s="12">
        <f t="shared" si="20"/>
        <v>-0.87281795511222304</v>
      </c>
      <c r="Q31" s="15">
        <v>0.63100000000000001</v>
      </c>
      <c r="R31" s="15">
        <v>0.628</v>
      </c>
      <c r="S31" s="15">
        <f t="shared" si="21"/>
        <v>-3.0000000000000027E-3</v>
      </c>
      <c r="T31" s="18">
        <f t="shared" si="22"/>
        <v>-0.47543581616481823</v>
      </c>
    </row>
    <row r="32" spans="1:20" s="3" customFormat="1" x14ac:dyDescent="0.3">
      <c r="A32" s="2" t="s">
        <v>17</v>
      </c>
      <c r="B32" s="7"/>
      <c r="C32" s="7"/>
      <c r="D32" s="7"/>
      <c r="E32" s="8"/>
      <c r="F32" s="8"/>
      <c r="G32" s="8"/>
      <c r="H32" s="11"/>
      <c r="I32" s="8"/>
      <c r="J32" s="8"/>
      <c r="K32" s="8"/>
      <c r="L32" s="11"/>
      <c r="M32" s="8"/>
      <c r="N32" s="8"/>
      <c r="O32" s="8"/>
      <c r="P32" s="11"/>
      <c r="Q32" s="14"/>
      <c r="R32" s="14"/>
      <c r="S32" s="14"/>
      <c r="T32" s="17"/>
    </row>
    <row r="33" spans="1:20" x14ac:dyDescent="0.3">
      <c r="A33" s="4" t="s">
        <v>35</v>
      </c>
      <c r="B33" s="5">
        <v>0.13900000000000001</v>
      </c>
      <c r="C33" s="5">
        <v>0.16400000000000001</v>
      </c>
      <c r="D33" s="5">
        <v>0.17799999999999999</v>
      </c>
      <c r="E33" s="9">
        <v>87.378</v>
      </c>
      <c r="F33" s="9">
        <v>87.484999999999999</v>
      </c>
      <c r="G33" s="9">
        <f>F33-E33</f>
        <v>0.10699999999999932</v>
      </c>
      <c r="H33" s="12">
        <f>(G33/E33)*100</f>
        <v>0.12245645356954761</v>
      </c>
      <c r="I33" s="9">
        <v>87.491</v>
      </c>
      <c r="J33" s="9">
        <v>87.51</v>
      </c>
      <c r="K33" s="9">
        <f t="shared" si="17"/>
        <v>1.9000000000005457E-2</v>
      </c>
      <c r="L33" s="12">
        <f t="shared" si="18"/>
        <v>2.1716519413431619E-2</v>
      </c>
      <c r="M33" s="9">
        <v>80.2</v>
      </c>
      <c r="N33" s="9">
        <v>80.099999999999994</v>
      </c>
      <c r="O33" s="9">
        <f t="shared" si="19"/>
        <v>-0.10000000000000853</v>
      </c>
      <c r="P33" s="12">
        <f t="shared" si="20"/>
        <v>-0.12468827930175626</v>
      </c>
      <c r="Q33" s="15">
        <v>0.63100000000000001</v>
      </c>
      <c r="R33" s="15">
        <v>0.63</v>
      </c>
      <c r="S33" s="15">
        <f t="shared" si="21"/>
        <v>-1.0000000000000009E-3</v>
      </c>
      <c r="T33" s="18">
        <f t="shared" si="22"/>
        <v>-0.15847860538827271</v>
      </c>
    </row>
    <row r="34" spans="1:20" s="3" customFormat="1" x14ac:dyDescent="0.3">
      <c r="A34" s="2" t="s">
        <v>25</v>
      </c>
      <c r="B34" s="7"/>
      <c r="C34" s="7"/>
      <c r="D34" s="7"/>
      <c r="E34" s="8"/>
      <c r="F34" s="8"/>
      <c r="G34" s="8"/>
      <c r="H34" s="11"/>
      <c r="I34" s="8"/>
      <c r="J34" s="8"/>
      <c r="K34" s="8"/>
      <c r="L34" s="11"/>
      <c r="M34" s="8"/>
      <c r="N34" s="8"/>
      <c r="O34" s="8"/>
      <c r="P34" s="11"/>
      <c r="Q34" s="14"/>
      <c r="R34" s="14"/>
      <c r="S34" s="14"/>
      <c r="T34" s="17"/>
    </row>
    <row r="35" spans="1:20" x14ac:dyDescent="0.3">
      <c r="A35" s="4" t="s">
        <v>36</v>
      </c>
      <c r="B35" s="5">
        <v>0.17299999999999999</v>
      </c>
      <c r="C35" s="5">
        <v>0.1</v>
      </c>
      <c r="D35" s="5">
        <v>8.5999999999999993E-2</v>
      </c>
      <c r="E35" s="9">
        <v>93.131</v>
      </c>
      <c r="F35" s="9">
        <v>92.850999999999999</v>
      </c>
      <c r="G35" s="9">
        <f>F35-E35</f>
        <v>-0.28000000000000114</v>
      </c>
      <c r="H35" s="12">
        <f>(G35/E35)*100</f>
        <v>-0.3006517700872976</v>
      </c>
      <c r="I35" s="9">
        <v>93.16</v>
      </c>
      <c r="J35" s="9">
        <v>92.835999999999999</v>
      </c>
      <c r="K35" s="9">
        <f t="shared" si="17"/>
        <v>-0.32399999999999807</v>
      </c>
      <c r="L35" s="12">
        <f t="shared" si="18"/>
        <v>-0.34778875053670893</v>
      </c>
      <c r="M35" s="9">
        <v>80.2</v>
      </c>
      <c r="N35" s="9">
        <v>79.7</v>
      </c>
      <c r="O35" s="9">
        <f t="shared" si="19"/>
        <v>-0.5</v>
      </c>
      <c r="P35" s="12">
        <f t="shared" si="20"/>
        <v>-0.6234413965087281</v>
      </c>
      <c r="Q35" s="15">
        <v>0.63100000000000001</v>
      </c>
      <c r="R35" s="15">
        <v>0.63</v>
      </c>
      <c r="S35" s="15">
        <f t="shared" si="21"/>
        <v>-1.0000000000000009E-3</v>
      </c>
      <c r="T35" s="18">
        <f t="shared" si="22"/>
        <v>-0.15847860538827271</v>
      </c>
    </row>
    <row r="36" spans="1:20" s="3" customFormat="1" ht="57.6" x14ac:dyDescent="0.3">
      <c r="A36" s="1" t="s">
        <v>91</v>
      </c>
      <c r="B36" s="7" t="s">
        <v>0</v>
      </c>
      <c r="C36" s="7" t="s">
        <v>1</v>
      </c>
      <c r="D36" s="7" t="s">
        <v>2</v>
      </c>
      <c r="E36" s="8" t="s">
        <v>3</v>
      </c>
      <c r="F36" s="8" t="s">
        <v>4</v>
      </c>
      <c r="G36" s="8" t="s">
        <v>86</v>
      </c>
      <c r="H36" s="11" t="s">
        <v>5</v>
      </c>
      <c r="I36" s="8" t="s">
        <v>6</v>
      </c>
      <c r="J36" s="8" t="s">
        <v>7</v>
      </c>
      <c r="K36" s="8" t="s">
        <v>87</v>
      </c>
      <c r="L36" s="11" t="s">
        <v>8</v>
      </c>
      <c r="M36" s="8" t="s">
        <v>81</v>
      </c>
      <c r="N36" s="8" t="s">
        <v>9</v>
      </c>
      <c r="O36" s="8" t="s">
        <v>85</v>
      </c>
      <c r="P36" s="11" t="s">
        <v>84</v>
      </c>
      <c r="Q36" s="14" t="s">
        <v>78</v>
      </c>
      <c r="R36" s="14" t="s">
        <v>77</v>
      </c>
      <c r="S36" s="14" t="s">
        <v>83</v>
      </c>
      <c r="T36" s="17" t="s">
        <v>80</v>
      </c>
    </row>
    <row r="37" spans="1:20" s="3" customFormat="1" x14ac:dyDescent="0.3">
      <c r="A37" s="2" t="s">
        <v>10</v>
      </c>
      <c r="B37" s="7"/>
      <c r="C37" s="7"/>
      <c r="D37" s="7"/>
      <c r="E37" s="8"/>
      <c r="F37" s="8"/>
      <c r="G37" s="8"/>
      <c r="H37" s="11"/>
      <c r="I37" s="8"/>
      <c r="J37" s="8"/>
      <c r="K37" s="8"/>
      <c r="L37" s="11"/>
      <c r="M37" s="8"/>
      <c r="N37" s="8"/>
      <c r="O37" s="8"/>
      <c r="P37" s="11"/>
      <c r="Q37" s="14"/>
      <c r="R37" s="14"/>
      <c r="S37" s="14"/>
      <c r="T37" s="17"/>
    </row>
    <row r="38" spans="1:20" x14ac:dyDescent="0.3">
      <c r="A38" s="4" t="s">
        <v>37</v>
      </c>
      <c r="B38" s="5">
        <v>0.436</v>
      </c>
      <c r="C38" s="5">
        <v>0.47299999999999998</v>
      </c>
      <c r="D38" s="5">
        <v>0.54</v>
      </c>
      <c r="E38" s="9">
        <v>89.583600000000004</v>
      </c>
      <c r="F38" s="9">
        <v>87.091800000000006</v>
      </c>
      <c r="G38" s="9">
        <f t="shared" ref="G38:G49" si="23">F38-E38</f>
        <v>-2.4917999999999978</v>
      </c>
      <c r="H38" s="12">
        <f t="shared" ref="H38:H49" si="24">(G38/E38)*100</f>
        <v>-2.7815359061256721</v>
      </c>
      <c r="I38" s="9">
        <v>90.68</v>
      </c>
      <c r="J38" s="9">
        <v>85.89</v>
      </c>
      <c r="K38" s="9">
        <f>J38-I38</f>
        <v>-4.7900000000000063</v>
      </c>
      <c r="L38" s="12">
        <f>(K38/I38)*100</f>
        <v>-5.2823114247904783</v>
      </c>
      <c r="M38" s="9">
        <v>77.400000000000006</v>
      </c>
      <c r="N38" s="9">
        <v>76.900000000000006</v>
      </c>
      <c r="O38" s="9">
        <f>N38-M38</f>
        <v>-0.5</v>
      </c>
      <c r="P38" s="12">
        <f>(O38/M38)*100</f>
        <v>-0.64599483204134367</v>
      </c>
      <c r="Q38" s="15">
        <v>0.65900000000000003</v>
      </c>
      <c r="R38" s="15">
        <v>0.63400000000000001</v>
      </c>
      <c r="S38" s="15">
        <f>R38-Q38</f>
        <v>-2.5000000000000022E-2</v>
      </c>
      <c r="T38" s="18">
        <f>(S38/Q38)*100</f>
        <v>-3.7936267071320215</v>
      </c>
    </row>
    <row r="39" spans="1:20" x14ac:dyDescent="0.3">
      <c r="A39" s="4" t="s">
        <v>38</v>
      </c>
      <c r="B39" s="5">
        <v>0.23300000000000001</v>
      </c>
      <c r="C39" s="5">
        <v>0.32700000000000001</v>
      </c>
      <c r="D39" s="5">
        <v>0.35</v>
      </c>
      <c r="E39" s="9">
        <v>89.959000000000003</v>
      </c>
      <c r="F39" s="9">
        <v>88.271000000000001</v>
      </c>
      <c r="G39" s="9">
        <f t="shared" si="23"/>
        <v>-1.6880000000000024</v>
      </c>
      <c r="H39" s="12">
        <f t="shared" si="24"/>
        <v>-1.8764103647217094</v>
      </c>
      <c r="I39" s="9">
        <v>92.132999999999996</v>
      </c>
      <c r="J39" s="9">
        <v>90.343000000000004</v>
      </c>
      <c r="K39" s="9">
        <f t="shared" ref="K39:K57" si="25">J39-I39</f>
        <v>-1.789999999999992</v>
      </c>
      <c r="L39" s="12">
        <f t="shared" ref="L39:L57" si="26">(K39/I39)*100</f>
        <v>-1.9428434979865978</v>
      </c>
      <c r="M39" s="9">
        <v>77.400000000000006</v>
      </c>
      <c r="N39" s="9">
        <v>76.5</v>
      </c>
      <c r="O39" s="9">
        <f t="shared" ref="O39:O57" si="27">N39-M39</f>
        <v>-0.90000000000000568</v>
      </c>
      <c r="P39" s="12">
        <f t="shared" ref="P39:P57" si="28">(O39/M39)*100</f>
        <v>-1.1627906976744258</v>
      </c>
      <c r="Q39" s="15">
        <v>0.65900000000000003</v>
      </c>
      <c r="R39" s="15">
        <v>0.629</v>
      </c>
      <c r="S39" s="15">
        <f t="shared" ref="S39:S57" si="29">R39-Q39</f>
        <v>-3.0000000000000027E-2</v>
      </c>
      <c r="T39" s="18">
        <f t="shared" ref="T39:T57" si="30">(S39/Q39)*100</f>
        <v>-4.5523520485584257</v>
      </c>
    </row>
    <row r="40" spans="1:20" x14ac:dyDescent="0.3">
      <c r="A40" s="4" t="s">
        <v>39</v>
      </c>
      <c r="B40" s="5">
        <v>0.23899999999999999</v>
      </c>
      <c r="C40" s="5">
        <v>0.182</v>
      </c>
      <c r="D40" s="5">
        <v>0.24299999999999999</v>
      </c>
      <c r="E40" s="9">
        <v>92.114000000000004</v>
      </c>
      <c r="F40" s="9">
        <v>90.572999999999993</v>
      </c>
      <c r="G40" s="9">
        <f t="shared" si="23"/>
        <v>-1.541000000000011</v>
      </c>
      <c r="H40" s="12">
        <f t="shared" si="24"/>
        <v>-1.6729270252079063</v>
      </c>
      <c r="I40" s="9">
        <v>93.088999999999999</v>
      </c>
      <c r="J40" s="9">
        <v>91.088999999999999</v>
      </c>
      <c r="K40" s="9">
        <f t="shared" si="25"/>
        <v>-2</v>
      </c>
      <c r="L40" s="12">
        <f t="shared" si="26"/>
        <v>-2.1484815606570056</v>
      </c>
      <c r="M40" s="9">
        <v>77.400000000000006</v>
      </c>
      <c r="N40" s="9">
        <v>76.599999999999994</v>
      </c>
      <c r="O40" s="9">
        <f t="shared" si="27"/>
        <v>-0.80000000000001137</v>
      </c>
      <c r="P40" s="12">
        <f t="shared" si="28"/>
        <v>-1.0335917312661644</v>
      </c>
      <c r="Q40" s="15">
        <v>0.65900000000000003</v>
      </c>
      <c r="R40" s="15">
        <v>0.63500000000000001</v>
      </c>
      <c r="S40" s="15">
        <f t="shared" si="29"/>
        <v>-2.4000000000000021E-2</v>
      </c>
      <c r="T40" s="18">
        <f t="shared" si="30"/>
        <v>-3.6418816388467405</v>
      </c>
    </row>
    <row r="41" spans="1:20" x14ac:dyDescent="0.3">
      <c r="A41" s="4" t="s">
        <v>40</v>
      </c>
      <c r="B41" s="5">
        <v>1.3120000000000001</v>
      </c>
      <c r="C41" s="5">
        <v>3.3450000000000002</v>
      </c>
      <c r="D41" s="5">
        <v>3.5</v>
      </c>
      <c r="E41" s="9">
        <v>57.74</v>
      </c>
      <c r="F41" s="9">
        <v>58.618000000000002</v>
      </c>
      <c r="G41" s="9">
        <f t="shared" si="23"/>
        <v>0.87800000000000011</v>
      </c>
      <c r="H41" s="12">
        <f t="shared" si="24"/>
        <v>1.5206096293730518</v>
      </c>
      <c r="I41" s="9">
        <v>56.994</v>
      </c>
      <c r="J41" s="9">
        <v>58.03</v>
      </c>
      <c r="K41" s="9">
        <f t="shared" si="25"/>
        <v>1.0360000000000014</v>
      </c>
      <c r="L41" s="12">
        <f t="shared" si="26"/>
        <v>1.8177352001965144</v>
      </c>
      <c r="M41" s="9">
        <v>77.400000000000006</v>
      </c>
      <c r="N41" s="9">
        <v>77</v>
      </c>
      <c r="O41" s="9">
        <f t="shared" si="27"/>
        <v>-0.40000000000000568</v>
      </c>
      <c r="P41" s="12">
        <f t="shared" si="28"/>
        <v>-0.51679586563308222</v>
      </c>
      <c r="Q41" s="15">
        <v>0.65900000000000003</v>
      </c>
      <c r="R41" s="15">
        <v>0.60499999999999998</v>
      </c>
      <c r="S41" s="15">
        <f t="shared" si="29"/>
        <v>-5.4000000000000048E-2</v>
      </c>
      <c r="T41" s="18">
        <f t="shared" si="30"/>
        <v>-8.1942336874051662</v>
      </c>
    </row>
    <row r="42" spans="1:20" x14ac:dyDescent="0.3">
      <c r="A42" s="4" t="s">
        <v>41</v>
      </c>
      <c r="B42" s="5">
        <v>1.5549999999999999</v>
      </c>
      <c r="C42" s="5">
        <v>4.4550000000000001</v>
      </c>
      <c r="D42" s="5">
        <v>4.6829999999999998</v>
      </c>
      <c r="E42" s="9">
        <v>68.296000000000006</v>
      </c>
      <c r="F42" s="9">
        <v>69.400999999999996</v>
      </c>
      <c r="G42" s="9">
        <f t="shared" si="23"/>
        <v>1.1049999999999898</v>
      </c>
      <c r="H42" s="12">
        <f t="shared" si="24"/>
        <v>1.6179571277966347</v>
      </c>
      <c r="I42" s="9">
        <v>67.602000000000004</v>
      </c>
      <c r="J42" s="9">
        <v>68.847999999999999</v>
      </c>
      <c r="K42" s="9">
        <f t="shared" si="25"/>
        <v>1.2459999999999951</v>
      </c>
      <c r="L42" s="12">
        <f t="shared" si="26"/>
        <v>1.8431407354811913</v>
      </c>
      <c r="M42" s="9">
        <v>77.400000000000006</v>
      </c>
      <c r="N42" s="9">
        <v>76.3</v>
      </c>
      <c r="O42" s="9">
        <f t="shared" si="27"/>
        <v>-1.1000000000000085</v>
      </c>
      <c r="P42" s="12">
        <f t="shared" si="28"/>
        <v>-1.4211886304909671</v>
      </c>
      <c r="Q42" s="15">
        <v>0.65900000000000003</v>
      </c>
      <c r="R42" s="15">
        <v>0.60299999999999998</v>
      </c>
      <c r="S42" s="15">
        <f t="shared" si="29"/>
        <v>-5.600000000000005E-2</v>
      </c>
      <c r="T42" s="18">
        <f t="shared" si="30"/>
        <v>-8.4977238239757273</v>
      </c>
    </row>
    <row r="43" spans="1:20" x14ac:dyDescent="0.3">
      <c r="A43" s="4" t="s">
        <v>42</v>
      </c>
      <c r="B43" s="5">
        <v>0.23300000000000001</v>
      </c>
      <c r="C43" s="5">
        <v>1.036</v>
      </c>
      <c r="D43" s="5">
        <v>0.93300000000000005</v>
      </c>
      <c r="E43" s="9">
        <v>77.278000000000006</v>
      </c>
      <c r="F43" s="9">
        <v>65.334999999999994</v>
      </c>
      <c r="G43" s="9">
        <f t="shared" si="23"/>
        <v>-11.943000000000012</v>
      </c>
      <c r="H43" s="12">
        <f t="shared" si="24"/>
        <v>-15.454592510158143</v>
      </c>
      <c r="I43" s="9">
        <v>81.989000000000004</v>
      </c>
      <c r="J43" s="9">
        <v>70.278000000000006</v>
      </c>
      <c r="K43" s="9">
        <f t="shared" si="25"/>
        <v>-11.710999999999999</v>
      </c>
      <c r="L43" s="12">
        <f t="shared" si="26"/>
        <v>-14.283623412896848</v>
      </c>
      <c r="M43" s="9">
        <v>77.400000000000006</v>
      </c>
      <c r="N43" s="9">
        <v>76.8</v>
      </c>
      <c r="O43" s="9">
        <f t="shared" si="27"/>
        <v>-0.60000000000000853</v>
      </c>
      <c r="P43" s="12">
        <f t="shared" si="28"/>
        <v>-0.77519379844962333</v>
      </c>
      <c r="Q43" s="15">
        <v>0.65900000000000003</v>
      </c>
      <c r="R43" s="15">
        <v>0.63500000000000001</v>
      </c>
      <c r="S43" s="15">
        <f t="shared" si="29"/>
        <v>-2.4000000000000021E-2</v>
      </c>
      <c r="T43" s="18">
        <f t="shared" si="30"/>
        <v>-3.6418816388467405</v>
      </c>
    </row>
    <row r="44" spans="1:20" x14ac:dyDescent="0.3">
      <c r="A44" s="4" t="s">
        <v>43</v>
      </c>
      <c r="B44" s="5">
        <v>0.35599999999999998</v>
      </c>
      <c r="C44" s="5">
        <v>2.3180000000000001</v>
      </c>
      <c r="D44" s="5">
        <v>2.5750000000000002</v>
      </c>
      <c r="E44" s="9">
        <v>57.54</v>
      </c>
      <c r="F44" s="9">
        <v>57.424999999999997</v>
      </c>
      <c r="G44" s="9">
        <f t="shared" si="23"/>
        <v>-0.11500000000000199</v>
      </c>
      <c r="H44" s="12">
        <f t="shared" si="24"/>
        <v>-0.1998609662843274</v>
      </c>
      <c r="I44" s="9">
        <v>56.994</v>
      </c>
      <c r="J44" s="9">
        <v>57.210999999999999</v>
      </c>
      <c r="K44" s="9">
        <f t="shared" si="25"/>
        <v>0.21699999999999875</v>
      </c>
      <c r="L44" s="12">
        <f t="shared" si="26"/>
        <v>0.3807418324735915</v>
      </c>
      <c r="M44" s="9">
        <v>77.400000000000006</v>
      </c>
      <c r="N44" s="9">
        <v>77.599999999999994</v>
      </c>
      <c r="O44" s="9">
        <f t="shared" si="27"/>
        <v>0.19999999999998863</v>
      </c>
      <c r="P44" s="12">
        <f t="shared" si="28"/>
        <v>0.25839793281652279</v>
      </c>
      <c r="Q44" s="15">
        <v>0.65900000000000003</v>
      </c>
      <c r="R44" s="15">
        <v>0.63900000000000001</v>
      </c>
      <c r="S44" s="15">
        <f t="shared" si="29"/>
        <v>-2.0000000000000018E-2</v>
      </c>
      <c r="T44" s="18">
        <f t="shared" si="30"/>
        <v>-3.034901365705617</v>
      </c>
    </row>
    <row r="45" spans="1:20" x14ac:dyDescent="0.3">
      <c r="A45" s="4" t="s">
        <v>44</v>
      </c>
      <c r="B45" s="5">
        <v>1.4139999999999999</v>
      </c>
      <c r="C45" s="5">
        <v>1.073</v>
      </c>
      <c r="D45" s="5">
        <v>0.91400000000000003</v>
      </c>
      <c r="E45" s="9">
        <v>80.986000000000004</v>
      </c>
      <c r="F45" s="9">
        <v>76.477999999999994</v>
      </c>
      <c r="G45" s="9">
        <f t="shared" si="23"/>
        <v>-4.5080000000000098</v>
      </c>
      <c r="H45" s="12">
        <f t="shared" si="24"/>
        <v>-5.5663941915886817</v>
      </c>
      <c r="I45" s="9">
        <v>87.850999999999999</v>
      </c>
      <c r="J45" s="9">
        <v>85.796999999999997</v>
      </c>
      <c r="K45" s="9">
        <f t="shared" si="25"/>
        <v>-2.054000000000002</v>
      </c>
      <c r="L45" s="12">
        <f t="shared" si="26"/>
        <v>-2.3380496522521108</v>
      </c>
      <c r="M45" s="9">
        <v>77.400000000000006</v>
      </c>
      <c r="N45" s="9">
        <v>76.8</v>
      </c>
      <c r="O45" s="9">
        <f t="shared" si="27"/>
        <v>-0.60000000000000853</v>
      </c>
      <c r="P45" s="12">
        <f t="shared" si="28"/>
        <v>-0.77519379844962333</v>
      </c>
      <c r="Q45" s="15">
        <v>0.65900000000000003</v>
      </c>
      <c r="R45" s="15">
        <v>0.60599999999999998</v>
      </c>
      <c r="S45" s="15">
        <f t="shared" si="29"/>
        <v>-5.3000000000000047E-2</v>
      </c>
      <c r="T45" s="18">
        <f t="shared" si="30"/>
        <v>-8.0424886191198848</v>
      </c>
    </row>
    <row r="46" spans="1:20" x14ac:dyDescent="0.3">
      <c r="A46" s="4" t="s">
        <v>45</v>
      </c>
      <c r="B46" s="5">
        <v>1.325</v>
      </c>
      <c r="C46" s="5">
        <v>0.45500000000000002</v>
      </c>
      <c r="D46" s="5">
        <v>0.36</v>
      </c>
      <c r="E46" s="9">
        <v>90.73</v>
      </c>
      <c r="F46" s="9">
        <v>88.215000000000003</v>
      </c>
      <c r="G46" s="9">
        <f t="shared" si="23"/>
        <v>-2.5150000000000006</v>
      </c>
      <c r="H46" s="12">
        <f t="shared" si="24"/>
        <v>-2.7719607627025242</v>
      </c>
      <c r="I46" s="9">
        <v>92.49</v>
      </c>
      <c r="J46" s="9">
        <v>90</v>
      </c>
      <c r="K46" s="9">
        <f t="shared" si="25"/>
        <v>-2.4899999999999949</v>
      </c>
      <c r="L46" s="12">
        <f t="shared" si="26"/>
        <v>-2.6921829386960696</v>
      </c>
      <c r="M46" s="9">
        <v>77.400000000000006</v>
      </c>
      <c r="N46" s="9">
        <v>77</v>
      </c>
      <c r="O46" s="9">
        <f t="shared" si="27"/>
        <v>-0.40000000000000568</v>
      </c>
      <c r="P46" s="12">
        <f t="shared" si="28"/>
        <v>-0.51679586563308222</v>
      </c>
      <c r="Q46" s="15">
        <v>0.65900000000000003</v>
      </c>
      <c r="R46" s="15">
        <v>0.60799999999999998</v>
      </c>
      <c r="S46" s="15">
        <f t="shared" si="29"/>
        <v>-5.1000000000000045E-2</v>
      </c>
      <c r="T46" s="18">
        <f t="shared" si="30"/>
        <v>-7.7389984825493237</v>
      </c>
    </row>
    <row r="47" spans="1:20" x14ac:dyDescent="0.3">
      <c r="A47" s="4" t="s">
        <v>46</v>
      </c>
      <c r="B47" s="5">
        <v>0.184</v>
      </c>
      <c r="C47" s="5">
        <v>0.22700000000000001</v>
      </c>
      <c r="D47" s="5">
        <v>0.186</v>
      </c>
      <c r="E47" s="9">
        <v>68.7</v>
      </c>
      <c r="F47" s="9">
        <v>66.209999999999994</v>
      </c>
      <c r="G47" s="9">
        <f t="shared" si="23"/>
        <v>-2.4900000000000091</v>
      </c>
      <c r="H47" s="12">
        <f t="shared" si="24"/>
        <v>-3.6244541484716288</v>
      </c>
      <c r="I47" s="9">
        <v>70.382999999999996</v>
      </c>
      <c r="J47" s="9">
        <v>68.153000000000006</v>
      </c>
      <c r="K47" s="9">
        <f t="shared" si="25"/>
        <v>-2.2299999999999898</v>
      </c>
      <c r="L47" s="12">
        <f t="shared" si="26"/>
        <v>-3.1683787278177826</v>
      </c>
      <c r="M47" s="9">
        <v>77.400000000000006</v>
      </c>
      <c r="N47" s="9">
        <v>77.599999999999994</v>
      </c>
      <c r="O47" s="9">
        <f t="shared" si="27"/>
        <v>0.19999999999998863</v>
      </c>
      <c r="P47" s="12">
        <f t="shared" si="28"/>
        <v>0.25839793281652279</v>
      </c>
      <c r="Q47" s="15">
        <v>0.65900000000000003</v>
      </c>
      <c r="R47" s="15">
        <v>0.64</v>
      </c>
      <c r="S47" s="15">
        <f t="shared" si="29"/>
        <v>-1.9000000000000017E-2</v>
      </c>
      <c r="T47" s="18">
        <f t="shared" si="30"/>
        <v>-2.883156297420336</v>
      </c>
    </row>
    <row r="48" spans="1:20" x14ac:dyDescent="0.3">
      <c r="A48" s="4" t="s">
        <v>47</v>
      </c>
      <c r="B48" s="5">
        <v>0.245</v>
      </c>
      <c r="C48" s="5">
        <v>1.1819999999999999</v>
      </c>
      <c r="D48" s="5">
        <v>0.61699999999999999</v>
      </c>
      <c r="E48" s="9">
        <v>88.927999999999997</v>
      </c>
      <c r="F48" s="9">
        <v>85.23</v>
      </c>
      <c r="G48" s="9">
        <f t="shared" si="23"/>
        <v>-3.6979999999999933</v>
      </c>
      <c r="H48" s="12">
        <f t="shared" si="24"/>
        <v>-4.1584202950701616</v>
      </c>
      <c r="I48" s="9">
        <v>93.344999999999999</v>
      </c>
      <c r="J48" s="9">
        <v>90.05</v>
      </c>
      <c r="K48" s="9">
        <f t="shared" si="25"/>
        <v>-3.2950000000000017</v>
      </c>
      <c r="L48" s="12">
        <f t="shared" si="26"/>
        <v>-3.5299159033692233</v>
      </c>
      <c r="M48" s="9">
        <v>77.400000000000006</v>
      </c>
      <c r="N48" s="9">
        <v>77.2</v>
      </c>
      <c r="O48" s="9">
        <f t="shared" si="27"/>
        <v>-0.20000000000000284</v>
      </c>
      <c r="P48" s="12">
        <f t="shared" si="28"/>
        <v>-0.25839793281654111</v>
      </c>
      <c r="Q48" s="15">
        <v>0.65900000000000003</v>
      </c>
      <c r="R48" s="15">
        <v>0.63800000000000001</v>
      </c>
      <c r="S48" s="15">
        <f t="shared" si="29"/>
        <v>-2.1000000000000019E-2</v>
      </c>
      <c r="T48" s="18">
        <f t="shared" si="30"/>
        <v>-3.186646433990898</v>
      </c>
    </row>
    <row r="49" spans="1:20" x14ac:dyDescent="0.3">
      <c r="A49" s="4" t="s">
        <v>48</v>
      </c>
      <c r="B49" s="5">
        <v>0.28299999999999997</v>
      </c>
      <c r="C49" s="5">
        <v>0.309</v>
      </c>
      <c r="D49" s="5">
        <v>0.33800000000000002</v>
      </c>
      <c r="E49" s="9">
        <v>74.376999999999995</v>
      </c>
      <c r="F49" s="9">
        <v>73.39</v>
      </c>
      <c r="G49" s="9">
        <f t="shared" si="23"/>
        <v>-0.98699999999999477</v>
      </c>
      <c r="H49" s="12">
        <f t="shared" si="24"/>
        <v>-1.3270231388735696</v>
      </c>
      <c r="I49" s="9">
        <v>75.760999999999996</v>
      </c>
      <c r="J49" s="9">
        <v>75.186000000000007</v>
      </c>
      <c r="K49" s="9">
        <f t="shared" si="25"/>
        <v>-0.57499999999998863</v>
      </c>
      <c r="L49" s="12">
        <f t="shared" si="26"/>
        <v>-0.75896569475058229</v>
      </c>
      <c r="M49" s="9">
        <v>77.400000000000006</v>
      </c>
      <c r="N49" s="9">
        <v>77.599999999999994</v>
      </c>
      <c r="O49" s="9">
        <f t="shared" si="27"/>
        <v>0.19999999999998863</v>
      </c>
      <c r="P49" s="12">
        <f t="shared" si="28"/>
        <v>0.25839793281652279</v>
      </c>
      <c r="Q49" s="15">
        <v>0.65900000000000003</v>
      </c>
      <c r="R49" s="15">
        <v>0.64200000000000002</v>
      </c>
      <c r="S49" s="15">
        <f t="shared" si="29"/>
        <v>-1.7000000000000015E-2</v>
      </c>
      <c r="T49" s="18">
        <f t="shared" si="30"/>
        <v>-2.5796661608497748</v>
      </c>
    </row>
    <row r="50" spans="1:20" s="3" customFormat="1" x14ac:dyDescent="0.3">
      <c r="A50" s="2" t="s">
        <v>17</v>
      </c>
      <c r="B50" s="7"/>
      <c r="C50" s="7"/>
      <c r="D50" s="7"/>
      <c r="E50" s="8"/>
      <c r="F50" s="8"/>
      <c r="G50" s="8"/>
      <c r="H50" s="11"/>
      <c r="I50" s="8"/>
      <c r="J50" s="8"/>
      <c r="K50" s="8"/>
      <c r="L50" s="11"/>
      <c r="M50" s="8"/>
      <c r="N50" s="8"/>
      <c r="O50" s="8"/>
      <c r="P50" s="11"/>
      <c r="Q50" s="14"/>
      <c r="R50" s="14"/>
      <c r="S50" s="14"/>
      <c r="T50" s="17"/>
    </row>
    <row r="51" spans="1:20" x14ac:dyDescent="0.3">
      <c r="A51" s="4" t="s">
        <v>49</v>
      </c>
      <c r="B51" s="5">
        <v>1.3109999999999999</v>
      </c>
      <c r="C51" s="5">
        <v>1.7270000000000001</v>
      </c>
      <c r="D51" s="5">
        <v>1.95</v>
      </c>
      <c r="E51" s="9">
        <v>89.635999999999996</v>
      </c>
      <c r="F51" s="9">
        <v>88.475999999999999</v>
      </c>
      <c r="G51" s="9">
        <f>F51-E51</f>
        <v>-1.1599999999999966</v>
      </c>
      <c r="H51" s="12">
        <f>(G51/E51)*100</f>
        <v>-1.2941228970502885</v>
      </c>
      <c r="I51" s="9">
        <v>89.025000000000006</v>
      </c>
      <c r="J51" s="9">
        <v>88.022999999999996</v>
      </c>
      <c r="K51" s="9">
        <f t="shared" si="25"/>
        <v>-1.0020000000000095</v>
      </c>
      <c r="L51" s="12">
        <f t="shared" si="26"/>
        <v>-1.1255265374894801</v>
      </c>
      <c r="M51" s="9">
        <v>77.400000000000006</v>
      </c>
      <c r="N51" s="9">
        <v>76.5</v>
      </c>
      <c r="O51" s="9">
        <f t="shared" si="27"/>
        <v>-0.90000000000000568</v>
      </c>
      <c r="P51" s="12">
        <f t="shared" si="28"/>
        <v>-1.1627906976744258</v>
      </c>
      <c r="Q51" s="15">
        <v>0.65900000000000003</v>
      </c>
      <c r="R51" s="15">
        <v>0.63300000000000001</v>
      </c>
      <c r="S51" s="15">
        <f t="shared" si="29"/>
        <v>-2.6000000000000023E-2</v>
      </c>
      <c r="T51" s="18">
        <f t="shared" si="30"/>
        <v>-3.9453717754173021</v>
      </c>
    </row>
    <row r="52" spans="1:20" x14ac:dyDescent="0.3">
      <c r="A52" s="4" t="s">
        <v>50</v>
      </c>
      <c r="B52" s="5">
        <v>0.25600000000000001</v>
      </c>
      <c r="C52" s="5">
        <v>0.436</v>
      </c>
      <c r="D52" s="5">
        <v>0.438</v>
      </c>
      <c r="E52" s="9">
        <v>83.614999999999995</v>
      </c>
      <c r="F52" s="9">
        <v>83.93</v>
      </c>
      <c r="G52" s="9">
        <f>F52-E52</f>
        <v>0.31500000000001194</v>
      </c>
      <c r="H52" s="12">
        <f>(G52/E52)*100</f>
        <v>0.37672666387611309</v>
      </c>
      <c r="I52" s="9">
        <v>84.760999999999996</v>
      </c>
      <c r="J52" s="9">
        <v>84.974000000000004</v>
      </c>
      <c r="K52" s="9">
        <f t="shared" si="25"/>
        <v>0.21300000000000807</v>
      </c>
      <c r="L52" s="12">
        <f t="shared" si="26"/>
        <v>0.25129481719187846</v>
      </c>
      <c r="M52" s="9">
        <v>77.400000000000006</v>
      </c>
      <c r="N52" s="9">
        <v>77.2</v>
      </c>
      <c r="O52" s="9">
        <f t="shared" si="27"/>
        <v>-0.20000000000000284</v>
      </c>
      <c r="P52" s="12">
        <f t="shared" si="28"/>
        <v>-0.25839793281654111</v>
      </c>
      <c r="Q52" s="15">
        <v>0.65900000000000003</v>
      </c>
      <c r="R52" s="15">
        <v>0.63700000000000001</v>
      </c>
      <c r="S52" s="15">
        <f t="shared" si="29"/>
        <v>-2.200000000000002E-2</v>
      </c>
      <c r="T52" s="18">
        <f t="shared" si="30"/>
        <v>-3.3383915022761785</v>
      </c>
    </row>
    <row r="53" spans="1:20" x14ac:dyDescent="0.3">
      <c r="A53" s="4" t="s">
        <v>51</v>
      </c>
      <c r="B53" s="5">
        <v>0.318</v>
      </c>
      <c r="C53" s="5">
        <v>0.70899999999999996</v>
      </c>
      <c r="D53" s="5">
        <v>0.81299999999999994</v>
      </c>
      <c r="E53" s="9">
        <v>85.391999999999996</v>
      </c>
      <c r="F53" s="9">
        <v>83.399000000000001</v>
      </c>
      <c r="G53" s="9">
        <f>F53-E53</f>
        <v>-1.992999999999995</v>
      </c>
      <c r="H53" s="12">
        <f>(G53/E53)*100</f>
        <v>-2.3339422896758419</v>
      </c>
      <c r="I53" s="9">
        <v>85.388999999999996</v>
      </c>
      <c r="J53" s="9">
        <v>83.183000000000007</v>
      </c>
      <c r="K53" s="9">
        <f t="shared" si="25"/>
        <v>-2.2059999999999889</v>
      </c>
      <c r="L53" s="12">
        <f t="shared" si="26"/>
        <v>-2.5834709388797021</v>
      </c>
      <c r="M53" s="9">
        <v>77.400000000000006</v>
      </c>
      <c r="N53" s="9">
        <v>76.099999999999994</v>
      </c>
      <c r="O53" s="9">
        <f t="shared" si="27"/>
        <v>-1.3000000000000114</v>
      </c>
      <c r="P53" s="12">
        <f t="shared" si="28"/>
        <v>-1.6795865633075082</v>
      </c>
      <c r="Q53" s="15">
        <v>0.65900000000000003</v>
      </c>
      <c r="R53" s="15">
        <v>0.625</v>
      </c>
      <c r="S53" s="15">
        <f t="shared" si="29"/>
        <v>-3.400000000000003E-2</v>
      </c>
      <c r="T53" s="18">
        <f t="shared" si="30"/>
        <v>-5.1593323216995497</v>
      </c>
    </row>
    <row r="54" spans="1:20" x14ac:dyDescent="0.3">
      <c r="A54" s="4" t="s">
        <v>52</v>
      </c>
      <c r="B54" s="5">
        <v>1.4950000000000001</v>
      </c>
      <c r="C54" s="5">
        <v>2.4910000000000001</v>
      </c>
      <c r="D54" s="5">
        <v>2.61</v>
      </c>
      <c r="E54" s="9">
        <v>83.95</v>
      </c>
      <c r="F54" s="9">
        <v>84.497</v>
      </c>
      <c r="G54" s="9">
        <f>F54-E54</f>
        <v>0.54699999999999704</v>
      </c>
      <c r="H54" s="12">
        <f>(G54/E54)*100</f>
        <v>0.65157832042882313</v>
      </c>
      <c r="I54" s="9">
        <v>84.066000000000003</v>
      </c>
      <c r="J54" s="9">
        <v>84.551000000000002</v>
      </c>
      <c r="K54" s="9">
        <f t="shared" si="25"/>
        <v>0.48499999999999943</v>
      </c>
      <c r="L54" s="12">
        <f t="shared" si="26"/>
        <v>0.57692765208288654</v>
      </c>
      <c r="M54" s="9">
        <v>77.400000000000006</v>
      </c>
      <c r="N54" s="9">
        <v>77.3</v>
      </c>
      <c r="O54" s="9">
        <f t="shared" si="27"/>
        <v>-0.10000000000000853</v>
      </c>
      <c r="P54" s="12">
        <f t="shared" si="28"/>
        <v>-0.12919896640827974</v>
      </c>
      <c r="Q54" s="15">
        <v>0.65900000000000003</v>
      </c>
      <c r="R54" s="15">
        <v>0.60599999999999998</v>
      </c>
      <c r="S54" s="15">
        <f t="shared" si="29"/>
        <v>-5.3000000000000047E-2</v>
      </c>
      <c r="T54" s="18">
        <f t="shared" si="30"/>
        <v>-8.0424886191198848</v>
      </c>
    </row>
    <row r="55" spans="1:20" s="3" customFormat="1" x14ac:dyDescent="0.3">
      <c r="A55" s="2" t="s">
        <v>25</v>
      </c>
      <c r="B55" s="7"/>
      <c r="C55" s="7"/>
      <c r="D55" s="7"/>
      <c r="E55" s="8"/>
      <c r="F55" s="8"/>
      <c r="G55" s="8"/>
      <c r="H55" s="11"/>
      <c r="I55" s="8"/>
      <c r="J55" s="8"/>
      <c r="K55" s="8"/>
      <c r="L55" s="11"/>
      <c r="M55" s="8"/>
      <c r="N55" s="8"/>
      <c r="O55" s="8"/>
      <c r="P55" s="11"/>
      <c r="Q55" s="14"/>
      <c r="R55" s="14"/>
      <c r="S55" s="14"/>
      <c r="T55" s="17"/>
    </row>
    <row r="56" spans="1:20" x14ac:dyDescent="0.3">
      <c r="A56" s="4" t="s">
        <v>53</v>
      </c>
      <c r="B56" s="5">
        <v>1.3759999999999999</v>
      </c>
      <c r="C56" s="5">
        <v>0.91800000000000004</v>
      </c>
      <c r="D56" s="5">
        <v>0.98299999999999998</v>
      </c>
      <c r="E56" s="9">
        <v>93.551000000000002</v>
      </c>
      <c r="F56" s="9">
        <v>90.596999999999994</v>
      </c>
      <c r="G56" s="9">
        <f>F56-E56</f>
        <v>-2.9540000000000077</v>
      </c>
      <c r="H56" s="12">
        <f>(G56/E56)*100</f>
        <v>-3.1576359418926656</v>
      </c>
      <c r="I56" s="9">
        <v>93.091999999999999</v>
      </c>
      <c r="J56" s="9">
        <v>89.408000000000001</v>
      </c>
      <c r="K56" s="9">
        <f t="shared" si="25"/>
        <v>-3.6839999999999975</v>
      </c>
      <c r="L56" s="12">
        <f t="shared" si="26"/>
        <v>-3.9573754995058628</v>
      </c>
      <c r="M56" s="9">
        <v>77.400000000000006</v>
      </c>
      <c r="N56" s="9">
        <v>76.7</v>
      </c>
      <c r="O56" s="9">
        <f t="shared" si="27"/>
        <v>-0.70000000000000284</v>
      </c>
      <c r="P56" s="12">
        <f t="shared" si="28"/>
        <v>-0.90439276485788467</v>
      </c>
      <c r="Q56" s="15">
        <v>0.65900000000000003</v>
      </c>
      <c r="R56" s="15">
        <v>0.60399999999999998</v>
      </c>
      <c r="S56" s="15">
        <f t="shared" si="29"/>
        <v>-5.5000000000000049E-2</v>
      </c>
      <c r="T56" s="18">
        <f t="shared" si="30"/>
        <v>-8.3459787556904477</v>
      </c>
    </row>
    <row r="57" spans="1:20" x14ac:dyDescent="0.3">
      <c r="A57" s="4" t="s">
        <v>54</v>
      </c>
      <c r="B57" s="5">
        <v>1.0760000000000001</v>
      </c>
      <c r="C57" s="5">
        <v>0.2</v>
      </c>
      <c r="D57" s="5">
        <v>0.22900000000000001</v>
      </c>
      <c r="E57" s="9">
        <v>92.656000000000006</v>
      </c>
      <c r="F57" s="9">
        <v>91.820999999999998</v>
      </c>
      <c r="G57" s="9">
        <f>F57-E57</f>
        <v>-0.83500000000000796</v>
      </c>
      <c r="H57" s="12">
        <f>(G57/E57)*100</f>
        <v>-0.90118286997065267</v>
      </c>
      <c r="I57" s="9">
        <v>89.486999999999995</v>
      </c>
      <c r="J57" s="9">
        <v>87.960999999999999</v>
      </c>
      <c r="K57" s="9">
        <f t="shared" si="25"/>
        <v>-1.5259999999999962</v>
      </c>
      <c r="L57" s="12">
        <f t="shared" si="26"/>
        <v>-1.7052756266273272</v>
      </c>
      <c r="M57" s="9">
        <v>77.400000000000006</v>
      </c>
      <c r="N57" s="9">
        <v>76.3</v>
      </c>
      <c r="O57" s="9">
        <f t="shared" si="27"/>
        <v>-1.1000000000000085</v>
      </c>
      <c r="P57" s="12">
        <f t="shared" si="28"/>
        <v>-1.4211886304909671</v>
      </c>
      <c r="Q57" s="15">
        <v>0.65900000000000003</v>
      </c>
      <c r="R57" s="15">
        <v>0.629</v>
      </c>
      <c r="S57" s="15">
        <f t="shared" si="29"/>
        <v>-3.0000000000000027E-2</v>
      </c>
      <c r="T57" s="18">
        <f t="shared" si="30"/>
        <v>-4.5523520485584257</v>
      </c>
    </row>
    <row r="58" spans="1:20" s="3" customFormat="1" ht="57.6" x14ac:dyDescent="0.3">
      <c r="A58" s="1" t="s">
        <v>55</v>
      </c>
      <c r="B58" s="7" t="s">
        <v>0</v>
      </c>
      <c r="C58" s="7" t="s">
        <v>1</v>
      </c>
      <c r="D58" s="7" t="s">
        <v>2</v>
      </c>
      <c r="E58" s="8" t="s">
        <v>3</v>
      </c>
      <c r="F58" s="8" t="s">
        <v>4</v>
      </c>
      <c r="G58" s="8" t="s">
        <v>86</v>
      </c>
      <c r="H58" s="11" t="s">
        <v>5</v>
      </c>
      <c r="I58" s="8" t="s">
        <v>6</v>
      </c>
      <c r="J58" s="8" t="s">
        <v>7</v>
      </c>
      <c r="K58" s="8" t="s">
        <v>87</v>
      </c>
      <c r="L58" s="11" t="s">
        <v>8</v>
      </c>
      <c r="M58" s="8" t="s">
        <v>81</v>
      </c>
      <c r="N58" s="8" t="s">
        <v>9</v>
      </c>
      <c r="O58" s="8" t="s">
        <v>85</v>
      </c>
      <c r="P58" s="11" t="s">
        <v>84</v>
      </c>
      <c r="Q58" s="14" t="s">
        <v>79</v>
      </c>
      <c r="R58" s="14" t="s">
        <v>77</v>
      </c>
      <c r="S58" s="14" t="s">
        <v>83</v>
      </c>
      <c r="T58" s="17" t="s">
        <v>80</v>
      </c>
    </row>
    <row r="59" spans="1:20" x14ac:dyDescent="0.3">
      <c r="A59" s="4" t="s">
        <v>56</v>
      </c>
      <c r="B59" s="5">
        <v>0.30199999999999999</v>
      </c>
      <c r="C59" s="5">
        <v>0.66400000000000003</v>
      </c>
      <c r="D59" s="5">
        <v>0.68799999999999994</v>
      </c>
      <c r="E59" s="9">
        <v>88.102000000000004</v>
      </c>
      <c r="F59" s="9">
        <v>88.995000000000005</v>
      </c>
      <c r="G59" s="9">
        <f>F59-E59</f>
        <v>0.89300000000000068</v>
      </c>
      <c r="H59" s="12">
        <f>(G59/E59)*100</f>
        <v>1.0135978751901213</v>
      </c>
      <c r="I59" s="9">
        <v>88.35</v>
      </c>
      <c r="J59" s="9">
        <v>89.227999999999994</v>
      </c>
      <c r="K59" s="9">
        <f>J59-I59</f>
        <v>0.87800000000000011</v>
      </c>
      <c r="L59" s="12">
        <f>(K59/I59)*100</f>
        <v>0.99377475947934368</v>
      </c>
      <c r="M59" s="9">
        <v>80.099999999999994</v>
      </c>
      <c r="N59" s="9">
        <v>80.3</v>
      </c>
      <c r="O59" s="9">
        <f>N59-M59</f>
        <v>0.20000000000000284</v>
      </c>
      <c r="P59" s="12">
        <f>(O59/M59)*100</f>
        <v>0.24968789013733189</v>
      </c>
      <c r="Q59" s="15">
        <v>0.63200000000000001</v>
      </c>
      <c r="R59" s="15">
        <v>0.63500000000000001</v>
      </c>
      <c r="S59" s="15">
        <f>R59-Q59</f>
        <v>3.0000000000000027E-3</v>
      </c>
      <c r="T59" s="18">
        <f>(S59/Q59)*100</f>
        <v>0.47468354430379789</v>
      </c>
    </row>
    <row r="60" spans="1:20" x14ac:dyDescent="0.3">
      <c r="A60" s="4" t="s">
        <v>57</v>
      </c>
      <c r="B60" s="5">
        <v>0.42499999999999999</v>
      </c>
      <c r="C60" s="5">
        <v>0.45500000000000002</v>
      </c>
      <c r="D60" s="5">
        <v>0.56299999999999994</v>
      </c>
      <c r="E60" s="9">
        <v>90.878</v>
      </c>
      <c r="F60" s="9">
        <v>91.081999999999994</v>
      </c>
      <c r="G60" s="9">
        <f>F60-E60</f>
        <v>0.20399999999999352</v>
      </c>
      <c r="H60" s="12">
        <f>(G60/E60)*100</f>
        <v>0.22447677105569391</v>
      </c>
      <c r="I60" s="9">
        <v>89.867999999999995</v>
      </c>
      <c r="J60" s="9">
        <v>90.153000000000006</v>
      </c>
      <c r="K60" s="9">
        <f t="shared" ref="K60" si="31">J60-I60</f>
        <v>0.2850000000000108</v>
      </c>
      <c r="L60" s="12">
        <f>(K60/I60)*100</f>
        <v>0.31713179329684743</v>
      </c>
      <c r="M60" s="9">
        <v>80.099999999999994</v>
      </c>
      <c r="N60" s="9">
        <v>80.099999999999994</v>
      </c>
      <c r="O60" s="9">
        <f t="shared" ref="O60" si="32">N60-M60</f>
        <v>0</v>
      </c>
      <c r="P60" s="12">
        <f t="shared" ref="P60" si="33">(O60/M60)*100</f>
        <v>0</v>
      </c>
      <c r="Q60" s="15">
        <v>0.63200000000000001</v>
      </c>
      <c r="R60" s="15">
        <v>0.63400000000000001</v>
      </c>
      <c r="S60" s="15">
        <f t="shared" ref="S60" si="34">R60-Q60</f>
        <v>2.0000000000000018E-3</v>
      </c>
      <c r="T60" s="18">
        <f t="shared" ref="T60" si="35">(S60/Q60)*100</f>
        <v>0.31645569620253194</v>
      </c>
    </row>
    <row r="61" spans="1:20" s="3" customFormat="1" ht="57" customHeight="1" x14ac:dyDescent="0.3">
      <c r="A61" s="1" t="s">
        <v>58</v>
      </c>
      <c r="B61" s="7" t="s">
        <v>0</v>
      </c>
      <c r="C61" s="7" t="s">
        <v>1</v>
      </c>
      <c r="D61" s="7" t="s">
        <v>2</v>
      </c>
      <c r="E61" s="8" t="s">
        <v>3</v>
      </c>
      <c r="F61" s="8" t="s">
        <v>4</v>
      </c>
      <c r="G61" s="8" t="s">
        <v>86</v>
      </c>
      <c r="H61" s="11" t="s">
        <v>5</v>
      </c>
      <c r="I61" s="8" t="s">
        <v>6</v>
      </c>
      <c r="J61" s="8" t="s">
        <v>7</v>
      </c>
      <c r="K61" s="8" t="s">
        <v>87</v>
      </c>
      <c r="L61" s="11" t="s">
        <v>8</v>
      </c>
      <c r="M61" s="8" t="s">
        <v>81</v>
      </c>
      <c r="N61" s="8" t="s">
        <v>9</v>
      </c>
      <c r="O61" s="8" t="s">
        <v>85</v>
      </c>
      <c r="P61" s="11" t="s">
        <v>84</v>
      </c>
      <c r="Q61" s="14" t="s">
        <v>78</v>
      </c>
      <c r="R61" s="14" t="s">
        <v>77</v>
      </c>
      <c r="S61" s="14" t="s">
        <v>83</v>
      </c>
      <c r="T61" s="17" t="s">
        <v>80</v>
      </c>
    </row>
    <row r="62" spans="1:20" ht="57" customHeight="1" x14ac:dyDescent="0.3">
      <c r="A62" s="1"/>
      <c r="B62" s="5"/>
      <c r="C62" s="5"/>
      <c r="D62" s="5"/>
      <c r="E62" s="9"/>
      <c r="F62" s="9"/>
      <c r="G62" s="9"/>
      <c r="H62" s="12"/>
      <c r="I62" s="9"/>
      <c r="J62" s="9"/>
      <c r="K62" s="9"/>
      <c r="L62" s="12"/>
      <c r="M62" s="9"/>
      <c r="N62" s="9"/>
      <c r="O62" s="9"/>
      <c r="P62" s="12"/>
      <c r="Q62" s="15"/>
      <c r="R62" s="15"/>
      <c r="S62" s="15"/>
      <c r="T62" s="18"/>
    </row>
    <row r="63" spans="1:20" s="3" customFormat="1" ht="57.6" x14ac:dyDescent="0.3">
      <c r="A63" s="1" t="s">
        <v>59</v>
      </c>
      <c r="B63" s="7" t="s">
        <v>0</v>
      </c>
      <c r="C63" s="7" t="s">
        <v>1</v>
      </c>
      <c r="D63" s="7" t="s">
        <v>2</v>
      </c>
      <c r="E63" s="8" t="s">
        <v>3</v>
      </c>
      <c r="F63" s="8" t="s">
        <v>4</v>
      </c>
      <c r="G63" s="8" t="s">
        <v>86</v>
      </c>
      <c r="H63" s="11" t="s">
        <v>5</v>
      </c>
      <c r="I63" s="8" t="s">
        <v>6</v>
      </c>
      <c r="J63" s="8" t="s">
        <v>7</v>
      </c>
      <c r="K63" s="8" t="s">
        <v>87</v>
      </c>
      <c r="L63" s="11" t="s">
        <v>8</v>
      </c>
      <c r="M63" s="8" t="s">
        <v>81</v>
      </c>
      <c r="N63" s="8" t="s">
        <v>9</v>
      </c>
      <c r="O63" s="8" t="s">
        <v>85</v>
      </c>
      <c r="P63" s="11" t="s">
        <v>84</v>
      </c>
      <c r="Q63" s="14" t="s">
        <v>78</v>
      </c>
      <c r="R63" s="14" t="s">
        <v>77</v>
      </c>
      <c r="S63" s="14" t="s">
        <v>83</v>
      </c>
      <c r="T63" s="17" t="s">
        <v>80</v>
      </c>
    </row>
    <row r="64" spans="1:20" x14ac:dyDescent="0.3">
      <c r="A64" s="4" t="s">
        <v>60</v>
      </c>
      <c r="B64" s="5">
        <v>0.31</v>
      </c>
      <c r="C64" s="5">
        <v>1.927</v>
      </c>
      <c r="D64" s="5">
        <v>1.95</v>
      </c>
      <c r="E64" s="9">
        <v>87.489000000000004</v>
      </c>
      <c r="F64" s="9">
        <v>86.263000000000005</v>
      </c>
      <c r="G64" s="9">
        <f t="shared" ref="G64:G71" si="36">F64-E64</f>
        <v>-1.2259999999999991</v>
      </c>
      <c r="H64" s="12">
        <f t="shared" ref="H64:H71" si="37">(G64/E64)*100</f>
        <v>-1.4013190229628856</v>
      </c>
      <c r="I64" s="9">
        <v>87.301000000000002</v>
      </c>
      <c r="J64" s="9">
        <v>85.954999999999998</v>
      </c>
      <c r="K64" s="9">
        <f>J64-I64</f>
        <v>-1.3460000000000036</v>
      </c>
      <c r="L64" s="12">
        <f>(K64/I64)*100</f>
        <v>-1.5417921902383749</v>
      </c>
      <c r="M64" s="9">
        <v>80.2</v>
      </c>
      <c r="N64" s="9">
        <v>79.900000000000006</v>
      </c>
      <c r="O64" s="9">
        <f>N64-M64</f>
        <v>-0.29999999999999716</v>
      </c>
      <c r="P64" s="12">
        <f>(O64/M64)*100</f>
        <v>-0.37406483790523332</v>
      </c>
      <c r="Q64" s="15">
        <v>0.63100000000000001</v>
      </c>
      <c r="R64" s="15">
        <v>0.63200000000000001</v>
      </c>
      <c r="S64" s="15">
        <f>R64-Q64</f>
        <v>1.0000000000000009E-3</v>
      </c>
      <c r="T64" s="18">
        <f>(S64/Q64)*100</f>
        <v>0.15847860538827271</v>
      </c>
    </row>
    <row r="65" spans="1:20" x14ac:dyDescent="0.3">
      <c r="A65" s="4" t="s">
        <v>44</v>
      </c>
      <c r="B65" s="5">
        <v>0.224</v>
      </c>
      <c r="C65" s="5">
        <v>0.55500000000000005</v>
      </c>
      <c r="D65" s="5">
        <v>0.2</v>
      </c>
      <c r="E65" s="9">
        <v>73.688000000000002</v>
      </c>
      <c r="F65" s="9">
        <v>75.381</v>
      </c>
      <c r="G65" s="9">
        <f t="shared" si="36"/>
        <v>1.6929999999999978</v>
      </c>
      <c r="H65" s="12">
        <f t="shared" si="37"/>
        <v>2.2975246987297764</v>
      </c>
      <c r="I65" s="9">
        <v>84.241</v>
      </c>
      <c r="J65" s="9">
        <v>83.486000000000004</v>
      </c>
      <c r="K65" s="9">
        <f t="shared" ref="K65:K71" si="38">J65-I65</f>
        <v>-0.75499999999999545</v>
      </c>
      <c r="L65" s="12">
        <f>(K65/I65)*100</f>
        <v>-0.89623817381084692</v>
      </c>
      <c r="M65" s="9">
        <v>80.2</v>
      </c>
      <c r="N65" s="9">
        <v>79.599999999999994</v>
      </c>
      <c r="O65" s="9">
        <f t="shared" ref="O65:O71" si="39">N65-M65</f>
        <v>-0.60000000000000853</v>
      </c>
      <c r="P65" s="12">
        <f t="shared" ref="P65:P71" si="40">(O65/M65)*100</f>
        <v>-0.7481296758104844</v>
      </c>
      <c r="Q65" s="15">
        <v>0.63100000000000001</v>
      </c>
      <c r="R65" s="15">
        <v>0.625</v>
      </c>
      <c r="S65" s="15">
        <f t="shared" ref="S65:S71" si="41">R65-Q65</f>
        <v>-6.0000000000000053E-3</v>
      </c>
      <c r="T65" s="18">
        <f t="shared" ref="T65:T71" si="42">(S65/Q65)*100</f>
        <v>-0.95087163232963645</v>
      </c>
    </row>
    <row r="66" spans="1:20" x14ac:dyDescent="0.3">
      <c r="A66" s="4" t="s">
        <v>61</v>
      </c>
      <c r="B66" s="5">
        <v>0.15</v>
      </c>
      <c r="C66" s="5">
        <v>0.26400000000000001</v>
      </c>
      <c r="D66" s="5">
        <v>0.25600000000000001</v>
      </c>
      <c r="E66" s="9">
        <v>86.304000000000002</v>
      </c>
      <c r="F66" s="9">
        <v>84.51</v>
      </c>
      <c r="G66" s="9">
        <f t="shared" si="36"/>
        <v>-1.7939999999999969</v>
      </c>
      <c r="H66" s="12">
        <f t="shared" si="37"/>
        <v>-2.0786985539488283</v>
      </c>
      <c r="I66" s="9">
        <v>86.534000000000006</v>
      </c>
      <c r="J66" s="9">
        <v>84.619</v>
      </c>
      <c r="K66" s="9">
        <f t="shared" si="38"/>
        <v>-1.9150000000000063</v>
      </c>
      <c r="L66" s="12">
        <f t="shared" ref="L66:L71" si="43">(K66/I66)*100</f>
        <v>-2.2130029814870529</v>
      </c>
      <c r="M66" s="9">
        <v>80.2</v>
      </c>
      <c r="N66" s="9">
        <v>79.7</v>
      </c>
      <c r="O66" s="9">
        <f t="shared" si="39"/>
        <v>-0.5</v>
      </c>
      <c r="P66" s="12">
        <f t="shared" si="40"/>
        <v>-0.6234413965087281</v>
      </c>
      <c r="Q66" s="15">
        <v>0.63100000000000001</v>
      </c>
      <c r="R66" s="15">
        <v>0.629</v>
      </c>
      <c r="S66" s="15">
        <f t="shared" si="41"/>
        <v>-2.0000000000000018E-3</v>
      </c>
      <c r="T66" s="18">
        <f t="shared" si="42"/>
        <v>-0.31695721077654543</v>
      </c>
    </row>
    <row r="67" spans="1:20" x14ac:dyDescent="0.3">
      <c r="A67" s="4" t="s">
        <v>62</v>
      </c>
      <c r="B67" s="5">
        <v>0.28100000000000003</v>
      </c>
      <c r="C67" s="5">
        <v>0.44500000000000001</v>
      </c>
      <c r="D67" s="5">
        <v>0.42499999999999999</v>
      </c>
      <c r="E67" s="9">
        <v>79.685000000000002</v>
      </c>
      <c r="F67" s="9">
        <v>79.231999999999999</v>
      </c>
      <c r="G67" s="9">
        <f t="shared" si="36"/>
        <v>-0.45300000000000296</v>
      </c>
      <c r="H67" s="12">
        <f t="shared" si="37"/>
        <v>-0.56848842316622072</v>
      </c>
      <c r="I67" s="9">
        <v>82.283000000000001</v>
      </c>
      <c r="J67" s="9">
        <v>82.143000000000001</v>
      </c>
      <c r="K67" s="9">
        <f t="shared" si="38"/>
        <v>-0.14000000000000057</v>
      </c>
      <c r="L67" s="12">
        <f t="shared" si="43"/>
        <v>-0.17014450129431422</v>
      </c>
      <c r="M67" s="9">
        <v>80.2</v>
      </c>
      <c r="N67" s="9">
        <v>79.5</v>
      </c>
      <c r="O67" s="9">
        <f t="shared" si="39"/>
        <v>-0.70000000000000284</v>
      </c>
      <c r="P67" s="12">
        <f t="shared" si="40"/>
        <v>-0.87281795511222304</v>
      </c>
      <c r="Q67" s="15">
        <v>0.63100000000000001</v>
      </c>
      <c r="R67" s="15">
        <v>0.63</v>
      </c>
      <c r="S67" s="15">
        <f t="shared" si="41"/>
        <v>-1.0000000000000009E-3</v>
      </c>
      <c r="T67" s="18">
        <f t="shared" si="42"/>
        <v>-0.15847860538827271</v>
      </c>
    </row>
    <row r="68" spans="1:20" x14ac:dyDescent="0.3">
      <c r="A68" s="4" t="s">
        <v>63</v>
      </c>
      <c r="B68" s="5">
        <v>0.309</v>
      </c>
      <c r="C68" s="5">
        <v>0.245</v>
      </c>
      <c r="D68" s="5">
        <v>0.313</v>
      </c>
      <c r="E68" s="9">
        <v>91.789000000000001</v>
      </c>
      <c r="F68" s="9">
        <v>91.602000000000004</v>
      </c>
      <c r="G68" s="9">
        <f t="shared" si="36"/>
        <v>-0.18699999999999761</v>
      </c>
      <c r="H68" s="12">
        <f t="shared" si="37"/>
        <v>-0.20372811556940112</v>
      </c>
      <c r="I68" s="9">
        <v>91.616</v>
      </c>
      <c r="J68" s="9">
        <v>91.275999999999996</v>
      </c>
      <c r="K68" s="9">
        <f t="shared" si="38"/>
        <v>-0.34000000000000341</v>
      </c>
      <c r="L68" s="12">
        <f t="shared" si="43"/>
        <v>-0.37111421585749582</v>
      </c>
      <c r="M68" s="9">
        <v>80.2</v>
      </c>
      <c r="N68" s="9">
        <v>80</v>
      </c>
      <c r="O68" s="9">
        <f t="shared" si="39"/>
        <v>-0.20000000000000284</v>
      </c>
      <c r="P68" s="12">
        <f t="shared" si="40"/>
        <v>-0.24937655860349484</v>
      </c>
      <c r="Q68" s="15">
        <v>0.63100000000000001</v>
      </c>
      <c r="R68" s="15">
        <v>0.63100000000000001</v>
      </c>
      <c r="S68" s="15">
        <f t="shared" si="41"/>
        <v>0</v>
      </c>
      <c r="T68" s="18">
        <f t="shared" si="42"/>
        <v>0</v>
      </c>
    </row>
    <row r="69" spans="1:20" x14ac:dyDescent="0.3">
      <c r="A69" s="4" t="s">
        <v>64</v>
      </c>
      <c r="B69" s="5">
        <v>0.316</v>
      </c>
      <c r="C69" s="5">
        <v>0.35499999999999998</v>
      </c>
      <c r="D69" s="5">
        <v>0.433</v>
      </c>
      <c r="E69" s="9">
        <v>92.081000000000003</v>
      </c>
      <c r="F69" s="9">
        <v>92.251000000000005</v>
      </c>
      <c r="G69" s="9">
        <f t="shared" si="36"/>
        <v>0.17000000000000171</v>
      </c>
      <c r="H69" s="12">
        <f t="shared" si="37"/>
        <v>0.18462006277082318</v>
      </c>
      <c r="I69" s="9">
        <v>93.063999999999993</v>
      </c>
      <c r="J69" s="9">
        <v>93.299000000000007</v>
      </c>
      <c r="K69" s="9">
        <f t="shared" si="38"/>
        <v>0.23500000000001364</v>
      </c>
      <c r="L69" s="12">
        <f t="shared" si="43"/>
        <v>0.25251439869338699</v>
      </c>
      <c r="M69" s="9">
        <v>80.2</v>
      </c>
      <c r="N69" s="9">
        <v>80</v>
      </c>
      <c r="O69" s="9">
        <f t="shared" si="39"/>
        <v>-0.20000000000000284</v>
      </c>
      <c r="P69" s="12">
        <f t="shared" si="40"/>
        <v>-0.24937655860349484</v>
      </c>
      <c r="Q69" s="15">
        <v>0.63100000000000001</v>
      </c>
      <c r="R69" s="15">
        <v>0.63400000000000001</v>
      </c>
      <c r="S69" s="15">
        <f t="shared" si="41"/>
        <v>3.0000000000000027E-3</v>
      </c>
      <c r="T69" s="18">
        <f t="shared" si="42"/>
        <v>0.47543581616481823</v>
      </c>
    </row>
    <row r="70" spans="1:20" x14ac:dyDescent="0.3">
      <c r="A70" s="4" t="s">
        <v>65</v>
      </c>
      <c r="B70" s="5">
        <v>0.14599999999999999</v>
      </c>
      <c r="C70" s="5">
        <v>0.1</v>
      </c>
      <c r="D70" s="5">
        <v>0.122</v>
      </c>
      <c r="E70" s="9">
        <v>90.528999999999996</v>
      </c>
      <c r="F70" s="9">
        <v>90.331999999999994</v>
      </c>
      <c r="G70" s="9">
        <f t="shared" si="36"/>
        <v>-0.19700000000000273</v>
      </c>
      <c r="H70" s="12">
        <f t="shared" si="37"/>
        <v>-0.21760982668537457</v>
      </c>
      <c r="I70" s="9">
        <v>90.331999999999994</v>
      </c>
      <c r="J70" s="9">
        <v>90.09</v>
      </c>
      <c r="K70" s="9">
        <f t="shared" si="38"/>
        <v>-0.24199999999999022</v>
      </c>
      <c r="L70" s="12">
        <f t="shared" si="43"/>
        <v>-0.26790063321966773</v>
      </c>
      <c r="M70" s="9">
        <v>80.2</v>
      </c>
      <c r="N70" s="9">
        <v>80.099999999999994</v>
      </c>
      <c r="O70" s="9">
        <f t="shared" si="39"/>
        <v>-0.10000000000000853</v>
      </c>
      <c r="P70" s="12">
        <f t="shared" si="40"/>
        <v>-0.12468827930175626</v>
      </c>
      <c r="Q70" s="15">
        <v>0.63100000000000001</v>
      </c>
      <c r="R70" s="15">
        <v>0.63200000000000001</v>
      </c>
      <c r="S70" s="15">
        <f t="shared" si="41"/>
        <v>1.0000000000000009E-3</v>
      </c>
      <c r="T70" s="18">
        <f t="shared" si="42"/>
        <v>0.15847860538827271</v>
      </c>
    </row>
    <row r="71" spans="1:20" x14ac:dyDescent="0.3">
      <c r="A71" s="4" t="s">
        <v>66</v>
      </c>
      <c r="B71" s="5">
        <v>0.20599999999999999</v>
      </c>
      <c r="C71" s="5">
        <v>1.6359999999999999</v>
      </c>
      <c r="D71" s="5">
        <v>1.633</v>
      </c>
      <c r="E71" s="9">
        <v>86.284999999999997</v>
      </c>
      <c r="F71" s="9">
        <v>85.418999999999997</v>
      </c>
      <c r="G71" s="9">
        <f t="shared" si="36"/>
        <v>-0.86599999999999966</v>
      </c>
      <c r="H71" s="12">
        <f t="shared" si="37"/>
        <v>-1.0036506924726194</v>
      </c>
      <c r="I71" s="9">
        <v>86.572999999999993</v>
      </c>
      <c r="J71" s="9">
        <v>85.533000000000001</v>
      </c>
      <c r="K71" s="9">
        <f t="shared" si="38"/>
        <v>-1.039999999999992</v>
      </c>
      <c r="L71" s="12">
        <f t="shared" si="43"/>
        <v>-1.2012983262679959</v>
      </c>
      <c r="M71" s="9">
        <v>80.2</v>
      </c>
      <c r="N71" s="9">
        <v>80.2</v>
      </c>
      <c r="O71" s="9">
        <f t="shared" si="39"/>
        <v>0</v>
      </c>
      <c r="P71" s="12">
        <f t="shared" si="40"/>
        <v>0</v>
      </c>
      <c r="Q71" s="15">
        <v>0.63100000000000001</v>
      </c>
      <c r="R71" s="15">
        <v>0.63100000000000001</v>
      </c>
      <c r="S71" s="15">
        <f t="shared" si="41"/>
        <v>0</v>
      </c>
      <c r="T71" s="18">
        <f t="shared" si="42"/>
        <v>0</v>
      </c>
    </row>
    <row r="72" spans="1:20" s="3" customFormat="1" ht="57.6" x14ac:dyDescent="0.3">
      <c r="A72" s="1" t="s">
        <v>76</v>
      </c>
      <c r="B72" s="7" t="s">
        <v>0</v>
      </c>
      <c r="C72" s="7" t="s">
        <v>1</v>
      </c>
      <c r="D72" s="7" t="s">
        <v>2</v>
      </c>
      <c r="E72" s="8" t="s">
        <v>3</v>
      </c>
      <c r="F72" s="8" t="s">
        <v>4</v>
      </c>
      <c r="G72" s="8" t="s">
        <v>86</v>
      </c>
      <c r="H72" s="11" t="s">
        <v>5</v>
      </c>
      <c r="I72" s="8" t="s">
        <v>6</v>
      </c>
      <c r="J72" s="8" t="s">
        <v>7</v>
      </c>
      <c r="K72" s="8" t="s">
        <v>87</v>
      </c>
      <c r="L72" s="11" t="s">
        <v>8</v>
      </c>
      <c r="M72" s="8" t="s">
        <v>81</v>
      </c>
      <c r="N72" s="8" t="s">
        <v>9</v>
      </c>
      <c r="O72" s="8" t="s">
        <v>85</v>
      </c>
      <c r="P72" s="11" t="s">
        <v>84</v>
      </c>
      <c r="Q72" s="14" t="s">
        <v>78</v>
      </c>
      <c r="R72" s="14" t="s">
        <v>77</v>
      </c>
      <c r="S72" s="14" t="s">
        <v>83</v>
      </c>
      <c r="T72" s="17" t="s">
        <v>80</v>
      </c>
    </row>
    <row r="73" spans="1:20" x14ac:dyDescent="0.3">
      <c r="A73" t="s">
        <v>67</v>
      </c>
      <c r="B73" s="5">
        <v>0.28899999999999998</v>
      </c>
      <c r="C73" s="5">
        <v>0.42699999999999999</v>
      </c>
      <c r="D73" s="5">
        <v>0.41</v>
      </c>
      <c r="E73" s="9">
        <v>77.075999999999993</v>
      </c>
      <c r="F73" s="9">
        <v>76.91</v>
      </c>
      <c r="G73" s="9">
        <f t="shared" ref="G73:G81" si="44">F73-E73</f>
        <v>-0.16599999999999682</v>
      </c>
      <c r="H73" s="12">
        <f t="shared" ref="H73:H81" si="45">(G73/E73)*100</f>
        <v>-0.21537184078052421</v>
      </c>
      <c r="I73" s="9">
        <v>77.338999999999999</v>
      </c>
      <c r="J73" s="9">
        <v>77.144999999999996</v>
      </c>
      <c r="K73" s="9">
        <f>J73-I73</f>
        <v>-0.19400000000000261</v>
      </c>
      <c r="L73" s="12">
        <f>(K73/I73)*100</f>
        <v>-0.25084368817802483</v>
      </c>
      <c r="M73" s="9">
        <v>77.400000000000006</v>
      </c>
      <c r="N73" s="9">
        <v>77.599999999999994</v>
      </c>
      <c r="O73" s="9">
        <f>N73-M73</f>
        <v>0.19999999999998863</v>
      </c>
      <c r="P73" s="12">
        <f>(O73/M73)*100</f>
        <v>0.25839793281652279</v>
      </c>
      <c r="Q73" s="15">
        <v>0.65900000000000003</v>
      </c>
      <c r="R73" s="15">
        <v>0.64100000000000001</v>
      </c>
      <c r="S73" s="15">
        <f>R73-Q73</f>
        <v>-1.8000000000000016E-2</v>
      </c>
      <c r="T73" s="18">
        <f>(S73/Q73)*100</f>
        <v>-2.7314112291350554</v>
      </c>
    </row>
    <row r="74" spans="1:20" x14ac:dyDescent="0.3">
      <c r="A74" t="s">
        <v>68</v>
      </c>
      <c r="B74" s="5">
        <v>0.307</v>
      </c>
      <c r="C74" s="5">
        <v>0.155</v>
      </c>
      <c r="D74" s="5">
        <v>0.129</v>
      </c>
      <c r="E74" s="9">
        <v>90.228999999999999</v>
      </c>
      <c r="F74" s="9">
        <v>90.492000000000004</v>
      </c>
      <c r="G74" s="9">
        <f t="shared" si="44"/>
        <v>0.26300000000000523</v>
      </c>
      <c r="H74" s="12">
        <f t="shared" si="45"/>
        <v>0.29148056611511292</v>
      </c>
      <c r="I74" s="9">
        <v>89.763000000000005</v>
      </c>
      <c r="J74" s="9">
        <v>90.04</v>
      </c>
      <c r="K74" s="9">
        <f t="shared" ref="K74:K81" si="46">J74-I74</f>
        <v>0.27700000000000102</v>
      </c>
      <c r="L74" s="12">
        <f>(K74/I74)*100</f>
        <v>0.30859039916223946</v>
      </c>
      <c r="M74" s="9">
        <v>77.400000000000006</v>
      </c>
      <c r="N74" s="9">
        <v>77.5</v>
      </c>
      <c r="O74" s="9">
        <f t="shared" ref="O74:O81" si="47">N74-M74</f>
        <v>9.9999999999994316E-2</v>
      </c>
      <c r="P74" s="12">
        <f t="shared" ref="P74:P81" si="48">(O74/M74)*100</f>
        <v>0.1291989664082614</v>
      </c>
      <c r="Q74" s="15">
        <v>0.65900000000000003</v>
      </c>
      <c r="R74" s="15">
        <v>0.64400000000000002</v>
      </c>
      <c r="S74" s="15">
        <f t="shared" ref="S74:S81" si="49">R74-Q74</f>
        <v>-1.5000000000000013E-2</v>
      </c>
      <c r="T74" s="18">
        <f t="shared" ref="T74:T81" si="50">(S74/Q74)*100</f>
        <v>-2.2761760242792128</v>
      </c>
    </row>
    <row r="75" spans="1:20" x14ac:dyDescent="0.3">
      <c r="A75" t="s">
        <v>69</v>
      </c>
      <c r="B75" s="5">
        <v>1.7110000000000001</v>
      </c>
      <c r="C75" s="5">
        <v>2.3820000000000001</v>
      </c>
      <c r="D75" s="5">
        <v>2.6749999999999998</v>
      </c>
      <c r="E75" s="9">
        <v>71.203000000000003</v>
      </c>
      <c r="F75" s="9">
        <v>63.622999999999998</v>
      </c>
      <c r="G75" s="9">
        <f t="shared" si="44"/>
        <v>-7.5800000000000054</v>
      </c>
      <c r="H75" s="12">
        <f t="shared" si="45"/>
        <v>-10.645618864373699</v>
      </c>
      <c r="I75" s="9">
        <v>64.73</v>
      </c>
      <c r="J75" s="9">
        <v>57.878</v>
      </c>
      <c r="K75" s="9">
        <f t="shared" si="46"/>
        <v>-6.8520000000000039</v>
      </c>
      <c r="L75" s="12">
        <f t="shared" ref="L75:L81" si="51">(K75/I75)*100</f>
        <v>-10.585509037540557</v>
      </c>
      <c r="M75" s="9">
        <v>77.400000000000006</v>
      </c>
      <c r="N75" s="9">
        <v>77</v>
      </c>
      <c r="O75" s="9">
        <f t="shared" si="47"/>
        <v>-0.40000000000000568</v>
      </c>
      <c r="P75" s="12">
        <f t="shared" si="48"/>
        <v>-0.51679586563308222</v>
      </c>
      <c r="Q75" s="15">
        <v>0.65900000000000003</v>
      </c>
      <c r="R75" s="15">
        <v>0.60399999999999998</v>
      </c>
      <c r="S75" s="15">
        <f t="shared" si="49"/>
        <v>-5.5000000000000049E-2</v>
      </c>
      <c r="T75" s="18">
        <f t="shared" si="50"/>
        <v>-8.3459787556904477</v>
      </c>
    </row>
    <row r="76" spans="1:20" x14ac:dyDescent="0.3">
      <c r="A76" t="s">
        <v>70</v>
      </c>
      <c r="B76" s="5">
        <v>0.245</v>
      </c>
      <c r="C76" s="5">
        <v>0.45500000000000002</v>
      </c>
      <c r="D76" s="5">
        <v>0.51300000000000001</v>
      </c>
      <c r="E76" s="9">
        <v>74.146000000000001</v>
      </c>
      <c r="F76" s="9">
        <v>73.222999999999999</v>
      </c>
      <c r="G76" s="9">
        <f t="shared" si="44"/>
        <v>-0.92300000000000182</v>
      </c>
      <c r="H76" s="12">
        <f t="shared" si="45"/>
        <v>-1.2448412591373799</v>
      </c>
      <c r="I76" s="9">
        <v>76.528000000000006</v>
      </c>
      <c r="J76" s="9">
        <v>75.438000000000002</v>
      </c>
      <c r="K76" s="9">
        <f t="shared" si="46"/>
        <v>-1.0900000000000034</v>
      </c>
      <c r="L76" s="12">
        <f t="shared" si="51"/>
        <v>-1.4243152832950075</v>
      </c>
      <c r="M76" s="9">
        <v>77.400000000000006</v>
      </c>
      <c r="N76" s="9">
        <v>77.400000000000006</v>
      </c>
      <c r="O76" s="9">
        <f t="shared" si="47"/>
        <v>0</v>
      </c>
      <c r="P76" s="12">
        <f t="shared" si="48"/>
        <v>0</v>
      </c>
      <c r="Q76" s="15">
        <v>0.65900000000000003</v>
      </c>
      <c r="R76" s="15">
        <v>0.63600000000000001</v>
      </c>
      <c r="S76" s="15">
        <f t="shared" si="49"/>
        <v>-2.300000000000002E-2</v>
      </c>
      <c r="T76" s="18">
        <f t="shared" si="50"/>
        <v>-3.49013657056146</v>
      </c>
    </row>
    <row r="77" spans="1:20" x14ac:dyDescent="0.3">
      <c r="A77" t="s">
        <v>71</v>
      </c>
      <c r="B77" s="5">
        <v>0.30599999999999999</v>
      </c>
      <c r="C77" s="5">
        <v>0.191</v>
      </c>
      <c r="D77" s="5">
        <v>0.2</v>
      </c>
      <c r="E77" s="9">
        <v>76.319000000000003</v>
      </c>
      <c r="F77" s="9">
        <v>76.876999999999995</v>
      </c>
      <c r="G77" s="9">
        <f t="shared" si="44"/>
        <v>0.55799999999999272</v>
      </c>
      <c r="H77" s="12">
        <f t="shared" si="45"/>
        <v>0.73114165542000376</v>
      </c>
      <c r="I77" s="9">
        <v>79.007999999999996</v>
      </c>
      <c r="J77" s="9">
        <v>78.858000000000004</v>
      </c>
      <c r="K77" s="9">
        <f t="shared" si="46"/>
        <v>-0.14999999999999147</v>
      </c>
      <c r="L77" s="12">
        <f t="shared" si="51"/>
        <v>-0.18985419198054815</v>
      </c>
      <c r="M77" s="9">
        <v>77.400000000000006</v>
      </c>
      <c r="N77" s="9">
        <v>77.5</v>
      </c>
      <c r="O77" s="9">
        <f t="shared" si="47"/>
        <v>9.9999999999994316E-2</v>
      </c>
      <c r="P77" s="12">
        <f t="shared" si="48"/>
        <v>0.1291989664082614</v>
      </c>
      <c r="Q77" s="15">
        <v>0.65900000000000003</v>
      </c>
      <c r="R77" s="15">
        <v>0.63900000000000001</v>
      </c>
      <c r="S77" s="15">
        <f t="shared" si="49"/>
        <v>-2.0000000000000018E-2</v>
      </c>
      <c r="T77" s="18">
        <f t="shared" si="50"/>
        <v>-3.034901365705617</v>
      </c>
    </row>
    <row r="78" spans="1:20" x14ac:dyDescent="0.3">
      <c r="A78" t="s">
        <v>72</v>
      </c>
      <c r="B78" s="5">
        <v>0.871</v>
      </c>
      <c r="C78" s="5">
        <v>1.145</v>
      </c>
      <c r="D78" s="5">
        <v>1.133</v>
      </c>
      <c r="E78" s="9">
        <v>80.712000000000003</v>
      </c>
      <c r="F78" s="9">
        <v>82.055999999999997</v>
      </c>
      <c r="G78" s="9">
        <f t="shared" si="44"/>
        <v>1.3439999999999941</v>
      </c>
      <c r="H78" s="12">
        <f t="shared" si="45"/>
        <v>1.6651798988997843</v>
      </c>
      <c r="I78" s="9">
        <v>80.837000000000003</v>
      </c>
      <c r="J78" s="9">
        <v>82.105999999999995</v>
      </c>
      <c r="K78" s="9">
        <f t="shared" si="46"/>
        <v>1.2689999999999912</v>
      </c>
      <c r="L78" s="12">
        <f t="shared" si="51"/>
        <v>1.5698256986280925</v>
      </c>
      <c r="M78" s="9">
        <v>77.400000000000006</v>
      </c>
      <c r="N78" s="9">
        <v>76.5</v>
      </c>
      <c r="O78" s="9">
        <f t="shared" si="47"/>
        <v>-0.90000000000000568</v>
      </c>
      <c r="P78" s="12">
        <f t="shared" si="48"/>
        <v>-1.1627906976744258</v>
      </c>
      <c r="Q78" s="15">
        <v>0.65900000000000003</v>
      </c>
      <c r="R78" s="15">
        <v>0.629</v>
      </c>
      <c r="S78" s="15">
        <f t="shared" si="49"/>
        <v>-3.0000000000000027E-2</v>
      </c>
      <c r="T78" s="18">
        <f t="shared" si="50"/>
        <v>-4.5523520485584257</v>
      </c>
    </row>
    <row r="79" spans="1:20" x14ac:dyDescent="0.3">
      <c r="A79" t="s">
        <v>73</v>
      </c>
      <c r="B79" s="5">
        <v>0.23300000000000001</v>
      </c>
      <c r="C79" s="5">
        <v>0.57299999999999995</v>
      </c>
      <c r="D79" s="5">
        <v>0.52200000000000002</v>
      </c>
      <c r="E79" s="9">
        <v>88.81</v>
      </c>
      <c r="F79" s="9">
        <v>83.168000000000006</v>
      </c>
      <c r="G79" s="9">
        <f t="shared" si="44"/>
        <v>-5.6419999999999959</v>
      </c>
      <c r="H79" s="12">
        <f t="shared" si="45"/>
        <v>-6.352888188267082</v>
      </c>
      <c r="I79" s="9">
        <v>89.278999999999996</v>
      </c>
      <c r="J79" s="9">
        <v>83.48</v>
      </c>
      <c r="K79" s="9">
        <f t="shared" si="46"/>
        <v>-5.7989999999999924</v>
      </c>
      <c r="L79" s="12">
        <f t="shared" si="51"/>
        <v>-6.4953684517075603</v>
      </c>
      <c r="M79" s="9">
        <v>77.400000000000006</v>
      </c>
      <c r="N79" s="9">
        <v>77.2</v>
      </c>
      <c r="O79" s="9">
        <f t="shared" si="47"/>
        <v>-0.20000000000000284</v>
      </c>
      <c r="P79" s="12">
        <f t="shared" si="48"/>
        <v>-0.25839793281654111</v>
      </c>
      <c r="Q79" s="15">
        <v>0.65900000000000003</v>
      </c>
      <c r="R79" s="15">
        <v>0.63600000000000001</v>
      </c>
      <c r="S79" s="15">
        <f t="shared" si="49"/>
        <v>-2.300000000000002E-2</v>
      </c>
      <c r="T79" s="18">
        <f t="shared" si="50"/>
        <v>-3.49013657056146</v>
      </c>
    </row>
    <row r="80" spans="1:20" x14ac:dyDescent="0.3">
      <c r="A80" t="s">
        <v>74</v>
      </c>
      <c r="B80" s="6">
        <v>1.6419999999999999</v>
      </c>
      <c r="C80" s="6">
        <v>1.4179999999999999</v>
      </c>
      <c r="D80" s="6">
        <v>1.5129999999999999</v>
      </c>
      <c r="E80" s="10">
        <v>91.277000000000001</v>
      </c>
      <c r="F80" s="10">
        <v>87.263999999999996</v>
      </c>
      <c r="G80" s="9">
        <f t="shared" si="44"/>
        <v>-4.0130000000000052</v>
      </c>
      <c r="H80" s="12">
        <f t="shared" si="45"/>
        <v>-4.3965073348160058</v>
      </c>
      <c r="I80" s="10">
        <v>89.725999999999999</v>
      </c>
      <c r="J80" s="10">
        <v>84.605000000000004</v>
      </c>
      <c r="K80" s="9">
        <f t="shared" si="46"/>
        <v>-5.1209999999999951</v>
      </c>
      <c r="L80" s="12">
        <f t="shared" si="51"/>
        <v>-5.707375788511686</v>
      </c>
      <c r="M80" s="9">
        <v>77.400000000000006</v>
      </c>
      <c r="N80" s="10">
        <v>76.2</v>
      </c>
      <c r="O80" s="9">
        <f t="shared" si="47"/>
        <v>-1.2000000000000028</v>
      </c>
      <c r="P80" s="12">
        <f t="shared" si="48"/>
        <v>-1.5503875968992284</v>
      </c>
      <c r="Q80" s="15">
        <v>0.65900000000000003</v>
      </c>
      <c r="R80" s="16">
        <v>0.6</v>
      </c>
      <c r="S80" s="15">
        <f t="shared" si="49"/>
        <v>-5.9000000000000052E-2</v>
      </c>
      <c r="T80" s="18">
        <f t="shared" si="50"/>
        <v>-8.9529590288315717</v>
      </c>
    </row>
    <row r="81" spans="1:20" x14ac:dyDescent="0.3">
      <c r="A81" t="s">
        <v>75</v>
      </c>
      <c r="B81" s="6">
        <v>0.504</v>
      </c>
      <c r="C81" s="6">
        <v>0.44500000000000001</v>
      </c>
      <c r="D81" s="6">
        <v>0.34300000000000003</v>
      </c>
      <c r="E81" s="10">
        <v>83.71</v>
      </c>
      <c r="F81" s="10">
        <v>81.730999999999995</v>
      </c>
      <c r="G81" s="9">
        <f t="shared" si="44"/>
        <v>-1.9789999999999992</v>
      </c>
      <c r="H81" s="12">
        <f t="shared" si="45"/>
        <v>-2.3641142037988288</v>
      </c>
      <c r="I81" s="10">
        <v>87.114000000000004</v>
      </c>
      <c r="J81" s="10">
        <v>84.695999999999998</v>
      </c>
      <c r="K81" s="9">
        <f t="shared" si="46"/>
        <v>-2.4180000000000064</v>
      </c>
      <c r="L81" s="12">
        <f t="shared" si="51"/>
        <v>-2.775673255733873</v>
      </c>
      <c r="M81" s="9">
        <v>77.400000000000006</v>
      </c>
      <c r="N81" s="10">
        <v>76.7</v>
      </c>
      <c r="O81" s="9">
        <f t="shared" si="47"/>
        <v>-0.70000000000000284</v>
      </c>
      <c r="P81" s="12">
        <f t="shared" si="48"/>
        <v>-0.90439276485788467</v>
      </c>
      <c r="Q81" s="15">
        <v>0.65900000000000003</v>
      </c>
      <c r="R81" s="16">
        <v>0.63400000000000001</v>
      </c>
      <c r="S81" s="15">
        <f t="shared" si="49"/>
        <v>-2.5000000000000022E-2</v>
      </c>
      <c r="T81" s="18">
        <f t="shared" si="50"/>
        <v>-3.7936267071320215</v>
      </c>
    </row>
    <row r="82" spans="1:20" s="20" customFormat="1" x14ac:dyDescent="0.3"/>
    <row r="83" spans="1:20" s="20" customFormat="1" x14ac:dyDescent="0.3"/>
    <row r="84" spans="1:20" s="20" customFormat="1" x14ac:dyDescent="0.3"/>
    <row r="85" spans="1:20" s="20" customFormat="1" x14ac:dyDescent="0.3"/>
    <row r="86" spans="1:20" s="20" customFormat="1" x14ac:dyDescent="0.3"/>
    <row r="87" spans="1:20" s="20" customFormat="1" x14ac:dyDescent="0.3"/>
    <row r="88" spans="1:20" s="20" customFormat="1" x14ac:dyDescent="0.3"/>
    <row r="89" spans="1:20" s="20" customFormat="1" x14ac:dyDescent="0.3"/>
    <row r="90" spans="1:20" s="20" customFormat="1" x14ac:dyDescent="0.3"/>
    <row r="91" spans="1:20" s="20" customFormat="1" x14ac:dyDescent="0.3"/>
    <row r="92" spans="1:20" s="20" customFormat="1" x14ac:dyDescent="0.3"/>
    <row r="93" spans="1:20" s="20" customFormat="1" x14ac:dyDescent="0.3"/>
    <row r="94" spans="1:20" s="20" customFormat="1" x14ac:dyDescent="0.3"/>
    <row r="95" spans="1:20" s="20" customFormat="1" x14ac:dyDescent="0.3"/>
    <row r="96" spans="1:20" s="20" customFormat="1" x14ac:dyDescent="0.3"/>
    <row r="97" s="20" customFormat="1" x14ac:dyDescent="0.3"/>
    <row r="98" s="20" customFormat="1" x14ac:dyDescent="0.3"/>
    <row r="99" s="20" customFormat="1" x14ac:dyDescent="0.3"/>
    <row r="100" s="20" customFormat="1" x14ac:dyDescent="0.3"/>
    <row r="101" s="20" customFormat="1" x14ac:dyDescent="0.3"/>
    <row r="102" s="20" customFormat="1" x14ac:dyDescent="0.3"/>
    <row r="103" s="20" customFormat="1" x14ac:dyDescent="0.3"/>
    <row r="104" s="20" customFormat="1" x14ac:dyDescent="0.3"/>
    <row r="105" s="20" customFormat="1" x14ac:dyDescent="0.3"/>
    <row r="106" s="20" customFormat="1" x14ac:dyDescent="0.3"/>
    <row r="107" s="20" customFormat="1" x14ac:dyDescent="0.3"/>
    <row r="108" s="20" customFormat="1" x14ac:dyDescent="0.3"/>
    <row r="109" s="20" customFormat="1" x14ac:dyDescent="0.3"/>
    <row r="110" s="20" customFormat="1" x14ac:dyDescent="0.3"/>
    <row r="111" s="20" customFormat="1" x14ac:dyDescent="0.3"/>
    <row r="112" s="20" customFormat="1" x14ac:dyDescent="0.3"/>
    <row r="113" s="20" customFormat="1" x14ac:dyDescent="0.3"/>
    <row r="114" s="20" customFormat="1" x14ac:dyDescent="0.3"/>
    <row r="115" s="20" customFormat="1" x14ac:dyDescent="0.3"/>
    <row r="116" s="20" customFormat="1" x14ac:dyDescent="0.3"/>
    <row r="117" s="20" customFormat="1" x14ac:dyDescent="0.3"/>
    <row r="118" s="20" customFormat="1" x14ac:dyDescent="0.3"/>
    <row r="119" s="20" customFormat="1" x14ac:dyDescent="0.3"/>
    <row r="120" s="20" customFormat="1" x14ac:dyDescent="0.3"/>
    <row r="121" s="20" customFormat="1" x14ac:dyDescent="0.3"/>
    <row r="122" s="20" customFormat="1" x14ac:dyDescent="0.3"/>
    <row r="123" s="20" customFormat="1" x14ac:dyDescent="0.3"/>
    <row r="124" s="20" customFormat="1" x14ac:dyDescent="0.3"/>
    <row r="125" s="20" customFormat="1" x14ac:dyDescent="0.3"/>
    <row r="126" s="20" customFormat="1" x14ac:dyDescent="0.3"/>
    <row r="127" s="20" customFormat="1" x14ac:dyDescent="0.3"/>
    <row r="128" s="20" customFormat="1" x14ac:dyDescent="0.3"/>
    <row r="129" s="20" customFormat="1" x14ac:dyDescent="0.3"/>
    <row r="130" s="20" customFormat="1" x14ac:dyDescent="0.3"/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finla</dc:creator>
  <cp:lastModifiedBy>Finlay Ryan-Phillips</cp:lastModifiedBy>
  <dcterms:created xsi:type="dcterms:W3CDTF">2022-10-17T10:03:01Z</dcterms:created>
  <dcterms:modified xsi:type="dcterms:W3CDTF">2024-09-24T12:59:23Z</dcterms:modified>
</cp:coreProperties>
</file>